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Кутьина И.В\Мониторинг охотресурсов\Госмониторинг на 01.04.2021\"/>
    </mc:Choice>
  </mc:AlternateContent>
  <xr:revisionPtr revIDLastSave="0" documentId="8_{55B0E468-D930-410E-BA46-16A1E331296B}" xr6:coauthVersionLast="46" xr6:coauthVersionMax="46" xr10:uidLastSave="{00000000-0000-0000-0000-000000000000}"/>
  <bookViews>
    <workbookView xWindow="-15" yWindow="-15" windowWidth="14400" windowHeight="15630" activeTab="1" xr2:uid="{A1474134-8BA2-4906-912F-8B41FBEE2CFA}"/>
  </bookViews>
  <sheets>
    <sheet name="Лист1" sheetId="1" r:id="rId1"/>
    <sheet name="численность" sheetId="2" r:id="rId2"/>
  </sheets>
  <definedNames>
    <definedName name="_xlnm.Print_Area" localSheetId="1">численность!$A$1:$P$497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0" i="2" l="1"/>
  <c r="D495" i="2" s="1"/>
  <c r="C490" i="2"/>
  <c r="C495" i="2" s="1"/>
  <c r="I478" i="2"/>
  <c r="I495" i="2" s="1"/>
  <c r="G478" i="2"/>
  <c r="G495" i="2" s="1"/>
  <c r="F478" i="2"/>
  <c r="D478" i="2"/>
  <c r="C478" i="2"/>
  <c r="I474" i="2"/>
  <c r="G474" i="2"/>
  <c r="D474" i="2"/>
  <c r="C474" i="2"/>
  <c r="I466" i="2"/>
  <c r="G466" i="2"/>
  <c r="E466" i="2"/>
  <c r="D466" i="2"/>
  <c r="C466" i="2"/>
  <c r="I463" i="2"/>
  <c r="G463" i="2"/>
  <c r="F463" i="2"/>
  <c r="C463" i="2"/>
  <c r="I457" i="2"/>
  <c r="G457" i="2"/>
  <c r="F457" i="2"/>
  <c r="D457" i="2"/>
  <c r="C457" i="2"/>
  <c r="I452" i="2"/>
  <c r="G452" i="2"/>
  <c r="F452" i="2"/>
  <c r="D452" i="2"/>
  <c r="C452" i="2"/>
  <c r="I449" i="2"/>
  <c r="G449" i="2"/>
  <c r="F449" i="2"/>
  <c r="D449" i="2"/>
  <c r="C449" i="2"/>
  <c r="D425" i="2"/>
  <c r="O408" i="2"/>
  <c r="O413" i="2" s="1"/>
  <c r="N408" i="2"/>
  <c r="L408" i="2"/>
  <c r="L413" i="2" s="1"/>
  <c r="K408" i="2"/>
  <c r="K413" i="2" s="1"/>
  <c r="H408" i="2"/>
  <c r="H413" i="2" s="1"/>
  <c r="F408" i="2"/>
  <c r="D408" i="2"/>
  <c r="D413" i="2" s="1"/>
  <c r="C408" i="2"/>
  <c r="C413" i="2" s="1"/>
  <c r="N403" i="2"/>
  <c r="N413" i="2" s="1"/>
  <c r="L403" i="2"/>
  <c r="K403" i="2"/>
  <c r="J403" i="2"/>
  <c r="H403" i="2"/>
  <c r="F403" i="2"/>
  <c r="F413" i="2" s="1"/>
  <c r="D403" i="2"/>
  <c r="C403" i="2"/>
  <c r="P401" i="2"/>
  <c r="N401" i="2"/>
  <c r="L401" i="2"/>
  <c r="K401" i="2"/>
  <c r="H401" i="2"/>
  <c r="F401" i="2"/>
  <c r="D401" i="2"/>
  <c r="C401" i="2"/>
  <c r="P399" i="2"/>
  <c r="N399" i="2"/>
  <c r="L399" i="2"/>
  <c r="K399" i="2"/>
  <c r="H399" i="2"/>
  <c r="F399" i="2"/>
  <c r="D399" i="2"/>
  <c r="C399" i="2"/>
  <c r="P396" i="2"/>
  <c r="P413" i="2" s="1"/>
  <c r="N396" i="2"/>
  <c r="D396" i="2"/>
  <c r="C396" i="2"/>
  <c r="P392" i="2"/>
  <c r="F392" i="2"/>
  <c r="D392" i="2"/>
  <c r="C392" i="2"/>
  <c r="P390" i="2"/>
  <c r="N390" i="2"/>
  <c r="M390" i="2"/>
  <c r="L390" i="2"/>
  <c r="I390" i="2"/>
  <c r="H390" i="2"/>
  <c r="D390" i="2"/>
  <c r="C390" i="2"/>
  <c r="P388" i="2"/>
  <c r="N388" i="2"/>
  <c r="M388" i="2"/>
  <c r="L388" i="2"/>
  <c r="I388" i="2"/>
  <c r="H388" i="2"/>
  <c r="D388" i="2"/>
  <c r="C388" i="2"/>
  <c r="N387" i="2"/>
  <c r="N386" i="2" s="1"/>
  <c r="N385" i="2" s="1"/>
  <c r="N384" i="2" s="1"/>
  <c r="P384" i="2"/>
  <c r="O384" i="2"/>
  <c r="M384" i="2"/>
  <c r="M413" i="2" s="1"/>
  <c r="K384" i="2"/>
  <c r="H384" i="2"/>
  <c r="G384" i="2"/>
  <c r="F384" i="2"/>
  <c r="D384" i="2"/>
  <c r="C384" i="2"/>
  <c r="P381" i="2"/>
  <c r="O381" i="2"/>
  <c r="N381" i="2"/>
  <c r="M381" i="2"/>
  <c r="L381" i="2"/>
  <c r="K381" i="2"/>
  <c r="J381" i="2"/>
  <c r="H381" i="2"/>
  <c r="G381" i="2"/>
  <c r="F381" i="2"/>
  <c r="D381" i="2"/>
  <c r="C381" i="2"/>
  <c r="F378" i="2"/>
  <c r="D378" i="2"/>
  <c r="C378" i="2"/>
  <c r="P375" i="2"/>
  <c r="N375" i="2"/>
  <c r="M375" i="2"/>
  <c r="L375" i="2"/>
  <c r="K375" i="2"/>
  <c r="H375" i="2"/>
  <c r="D375" i="2"/>
  <c r="C375" i="2"/>
  <c r="P370" i="2"/>
  <c r="N370" i="2"/>
  <c r="H370" i="2"/>
  <c r="D370" i="2"/>
  <c r="C370" i="2"/>
  <c r="P367" i="2"/>
  <c r="N367" i="2"/>
  <c r="M367" i="2"/>
  <c r="K367" i="2"/>
  <c r="J367" i="2"/>
  <c r="I367" i="2"/>
  <c r="H367" i="2"/>
  <c r="F367" i="2"/>
  <c r="D367" i="2"/>
  <c r="C367" i="2"/>
  <c r="H363" i="2"/>
  <c r="F363" i="2"/>
  <c r="D363" i="2"/>
  <c r="C363" i="2"/>
  <c r="D355" i="2"/>
  <c r="C355" i="2"/>
  <c r="D352" i="2"/>
  <c r="C352" i="2"/>
  <c r="F348" i="2"/>
  <c r="D348" i="2"/>
  <c r="C348" i="2"/>
  <c r="D343" i="2"/>
  <c r="C343" i="2"/>
  <c r="D341" i="2"/>
  <c r="C341" i="2"/>
  <c r="D339" i="2"/>
  <c r="C339" i="2"/>
  <c r="P329" i="2"/>
  <c r="M329" i="2"/>
  <c r="M334" i="2" s="1"/>
  <c r="L329" i="2"/>
  <c r="K329" i="2"/>
  <c r="K334" i="2" s="1"/>
  <c r="I329" i="2"/>
  <c r="H329" i="2"/>
  <c r="H334" i="2" s="1"/>
  <c r="F329" i="2"/>
  <c r="F334" i="2" s="1"/>
  <c r="E329" i="2"/>
  <c r="D329" i="2"/>
  <c r="D334" i="2" s="1"/>
  <c r="C329" i="2"/>
  <c r="C334" i="2" s="1"/>
  <c r="P324" i="2"/>
  <c r="M324" i="2"/>
  <c r="L324" i="2"/>
  <c r="K324" i="2"/>
  <c r="I324" i="2"/>
  <c r="H324" i="2"/>
  <c r="F324" i="2"/>
  <c r="E324" i="2"/>
  <c r="E334" i="2" s="1"/>
  <c r="D324" i="2"/>
  <c r="C324" i="2"/>
  <c r="P322" i="2"/>
  <c r="K322" i="2"/>
  <c r="I322" i="2"/>
  <c r="H322" i="2"/>
  <c r="F322" i="2"/>
  <c r="E322" i="2"/>
  <c r="D322" i="2"/>
  <c r="C322" i="2"/>
  <c r="P320" i="2"/>
  <c r="K320" i="2"/>
  <c r="I320" i="2"/>
  <c r="H320" i="2"/>
  <c r="F320" i="2"/>
  <c r="D320" i="2"/>
  <c r="C320" i="2"/>
  <c r="P317" i="2"/>
  <c r="P334" i="2" s="1"/>
  <c r="L317" i="2"/>
  <c r="K317" i="2"/>
  <c r="I317" i="2"/>
  <c r="H317" i="2"/>
  <c r="F317" i="2"/>
  <c r="D317" i="2"/>
  <c r="C317" i="2"/>
  <c r="P313" i="2"/>
  <c r="M313" i="2"/>
  <c r="L313" i="2"/>
  <c r="L334" i="2" s="1"/>
  <c r="K313" i="2"/>
  <c r="I313" i="2"/>
  <c r="I334" i="2" s="1"/>
  <c r="H313" i="2"/>
  <c r="G313" i="2"/>
  <c r="G334" i="2" s="1"/>
  <c r="F313" i="2"/>
  <c r="D313" i="2"/>
  <c r="C313" i="2"/>
  <c r="P311" i="2"/>
  <c r="K311" i="2"/>
  <c r="I311" i="2"/>
  <c r="H311" i="2"/>
  <c r="F311" i="2"/>
  <c r="E311" i="2"/>
  <c r="D311" i="2"/>
  <c r="C311" i="2"/>
  <c r="P309" i="2"/>
  <c r="K309" i="2"/>
  <c r="I309" i="2"/>
  <c r="H309" i="2"/>
  <c r="F309" i="2"/>
  <c r="D309" i="2"/>
  <c r="C309" i="2"/>
  <c r="P305" i="2"/>
  <c r="L305" i="2"/>
  <c r="K305" i="2"/>
  <c r="I305" i="2"/>
  <c r="H305" i="2"/>
  <c r="F305" i="2"/>
  <c r="E305" i="2"/>
  <c r="D305" i="2"/>
  <c r="C305" i="2"/>
  <c r="P302" i="2"/>
  <c r="M302" i="2"/>
  <c r="L302" i="2"/>
  <c r="K302" i="2"/>
  <c r="I302" i="2"/>
  <c r="H302" i="2"/>
  <c r="F302" i="2"/>
  <c r="D302" i="2"/>
  <c r="C302" i="2"/>
  <c r="P299" i="2"/>
  <c r="L299" i="2"/>
  <c r="K299" i="2"/>
  <c r="I299" i="2"/>
  <c r="H299" i="2"/>
  <c r="F299" i="2"/>
  <c r="D299" i="2"/>
  <c r="C299" i="2"/>
  <c r="P296" i="2"/>
  <c r="M296" i="2"/>
  <c r="L296" i="2"/>
  <c r="K296" i="2"/>
  <c r="I296" i="2"/>
  <c r="H296" i="2"/>
  <c r="F296" i="2"/>
  <c r="E296" i="2"/>
  <c r="D296" i="2"/>
  <c r="C296" i="2"/>
  <c r="P291" i="2"/>
  <c r="M291" i="2"/>
  <c r="L291" i="2"/>
  <c r="K291" i="2"/>
  <c r="I291" i="2"/>
  <c r="H291" i="2"/>
  <c r="F291" i="2"/>
  <c r="E291" i="2"/>
  <c r="D291" i="2"/>
  <c r="C291" i="2"/>
  <c r="P288" i="2"/>
  <c r="M288" i="2"/>
  <c r="L288" i="2"/>
  <c r="K288" i="2"/>
  <c r="I288" i="2"/>
  <c r="H288" i="2"/>
  <c r="G288" i="2"/>
  <c r="F288" i="2"/>
  <c r="E288" i="2"/>
  <c r="D288" i="2"/>
  <c r="C288" i="2"/>
  <c r="P284" i="2"/>
  <c r="K284" i="2"/>
  <c r="I284" i="2"/>
  <c r="F284" i="2"/>
  <c r="D284" i="2"/>
  <c r="C284" i="2"/>
  <c r="P276" i="2"/>
  <c r="K276" i="2"/>
  <c r="I276" i="2"/>
  <c r="H276" i="2"/>
  <c r="F276" i="2"/>
  <c r="D276" i="2"/>
  <c r="P273" i="2"/>
  <c r="K273" i="2"/>
  <c r="I273" i="2"/>
  <c r="H273" i="2"/>
  <c r="F273" i="2"/>
  <c r="D273" i="2"/>
  <c r="P269" i="2"/>
  <c r="K269" i="2"/>
  <c r="I269" i="2"/>
  <c r="H269" i="2"/>
  <c r="F269" i="2"/>
  <c r="D269" i="2"/>
  <c r="C269" i="2"/>
  <c r="P264" i="2"/>
  <c r="L264" i="2"/>
  <c r="K264" i="2"/>
  <c r="I264" i="2"/>
  <c r="H264" i="2"/>
  <c r="G264" i="2"/>
  <c r="F264" i="2"/>
  <c r="E264" i="2"/>
  <c r="D264" i="2"/>
  <c r="C264" i="2"/>
  <c r="P262" i="2"/>
  <c r="M262" i="2"/>
  <c r="K262" i="2"/>
  <c r="J262" i="2"/>
  <c r="I262" i="2"/>
  <c r="H262" i="2"/>
  <c r="F262" i="2"/>
  <c r="E262" i="2"/>
  <c r="D262" i="2"/>
  <c r="C262" i="2"/>
  <c r="K260" i="2"/>
  <c r="I260" i="2"/>
  <c r="H260" i="2"/>
  <c r="F260" i="2"/>
  <c r="E260" i="2"/>
  <c r="D260" i="2"/>
  <c r="C260" i="2"/>
  <c r="J248" i="2"/>
  <c r="H248" i="2"/>
  <c r="G248" i="2"/>
  <c r="F248" i="2"/>
  <c r="E248" i="2"/>
  <c r="D248" i="2"/>
  <c r="C248" i="2"/>
  <c r="K243" i="2"/>
  <c r="J243" i="2"/>
  <c r="H243" i="2"/>
  <c r="G243" i="2"/>
  <c r="F243" i="2"/>
  <c r="E243" i="2"/>
  <c r="D243" i="2"/>
  <c r="C243" i="2"/>
  <c r="J241" i="2"/>
  <c r="I241" i="2"/>
  <c r="H241" i="2"/>
  <c r="G241" i="2"/>
  <c r="F241" i="2"/>
  <c r="E241" i="2"/>
  <c r="D241" i="2"/>
  <c r="C241" i="2"/>
  <c r="J239" i="2"/>
  <c r="I239" i="2"/>
  <c r="H239" i="2"/>
  <c r="G239" i="2"/>
  <c r="F239" i="2"/>
  <c r="E239" i="2"/>
  <c r="D239" i="2"/>
  <c r="C239" i="2"/>
  <c r="J236" i="2"/>
  <c r="H236" i="2"/>
  <c r="G236" i="2"/>
  <c r="F236" i="2"/>
  <c r="E236" i="2"/>
  <c r="D236" i="2"/>
  <c r="C236" i="2"/>
  <c r="J232" i="2"/>
  <c r="H232" i="2"/>
  <c r="G232" i="2"/>
  <c r="F232" i="2"/>
  <c r="E232" i="2"/>
  <c r="D232" i="2"/>
  <c r="C232" i="2"/>
  <c r="J230" i="2"/>
  <c r="I230" i="2"/>
  <c r="H230" i="2"/>
  <c r="G230" i="2"/>
  <c r="F230" i="2"/>
  <c r="E230" i="2"/>
  <c r="D230" i="2"/>
  <c r="C230" i="2"/>
  <c r="J228" i="2"/>
  <c r="I228" i="2"/>
  <c r="H228" i="2"/>
  <c r="G228" i="2"/>
  <c r="F228" i="2"/>
  <c r="E228" i="2"/>
  <c r="D228" i="2"/>
  <c r="C228" i="2"/>
  <c r="J224" i="2"/>
  <c r="H224" i="2"/>
  <c r="G224" i="2"/>
  <c r="F224" i="2"/>
  <c r="E224" i="2"/>
  <c r="D224" i="2"/>
  <c r="C224" i="2"/>
  <c r="K221" i="2"/>
  <c r="K253" i="2" s="1"/>
  <c r="J221" i="2"/>
  <c r="H221" i="2"/>
  <c r="G221" i="2"/>
  <c r="F221" i="2"/>
  <c r="E221" i="2"/>
  <c r="D221" i="2"/>
  <c r="C221" i="2"/>
  <c r="J218" i="2"/>
  <c r="H218" i="2"/>
  <c r="G218" i="2"/>
  <c r="F218" i="2"/>
  <c r="E218" i="2"/>
  <c r="D218" i="2"/>
  <c r="C218" i="2"/>
  <c r="K215" i="2"/>
  <c r="J215" i="2"/>
  <c r="H215" i="2"/>
  <c r="G215" i="2"/>
  <c r="F215" i="2"/>
  <c r="E215" i="2"/>
  <c r="D215" i="2"/>
  <c r="C215" i="2"/>
  <c r="K210" i="2"/>
  <c r="J210" i="2"/>
  <c r="H210" i="2"/>
  <c r="G210" i="2"/>
  <c r="F210" i="2"/>
  <c r="E210" i="2"/>
  <c r="D210" i="2"/>
  <c r="C210" i="2"/>
  <c r="J207" i="2"/>
  <c r="H207" i="2"/>
  <c r="G207" i="2"/>
  <c r="F207" i="2"/>
  <c r="E207" i="2"/>
  <c r="D207" i="2"/>
  <c r="C207" i="2"/>
  <c r="J203" i="2"/>
  <c r="H203" i="2"/>
  <c r="G203" i="2"/>
  <c r="F203" i="2"/>
  <c r="E203" i="2"/>
  <c r="D203" i="2"/>
  <c r="C203" i="2"/>
  <c r="J195" i="2"/>
  <c r="H195" i="2"/>
  <c r="G195" i="2"/>
  <c r="F195" i="2"/>
  <c r="E195" i="2"/>
  <c r="D195" i="2"/>
  <c r="C195" i="2"/>
  <c r="J192" i="2"/>
  <c r="H192" i="2"/>
  <c r="G192" i="2"/>
  <c r="F192" i="2"/>
  <c r="E192" i="2"/>
  <c r="D192" i="2"/>
  <c r="C192" i="2"/>
  <c r="J188" i="2"/>
  <c r="H188" i="2"/>
  <c r="G188" i="2"/>
  <c r="F188" i="2"/>
  <c r="E188" i="2"/>
  <c r="D188" i="2"/>
  <c r="C188" i="2"/>
  <c r="J183" i="2"/>
  <c r="H183" i="2"/>
  <c r="G183" i="2"/>
  <c r="F183" i="2"/>
  <c r="E183" i="2"/>
  <c r="D183" i="2"/>
  <c r="C183" i="2"/>
  <c r="K181" i="2"/>
  <c r="J181" i="2"/>
  <c r="I181" i="2"/>
  <c r="H181" i="2"/>
  <c r="H253" i="2" s="1"/>
  <c r="G181" i="2"/>
  <c r="G253" i="2" s="1"/>
  <c r="F181" i="2"/>
  <c r="F253" i="2" s="1"/>
  <c r="E181" i="2"/>
  <c r="D181" i="2"/>
  <c r="D253" i="2" s="1"/>
  <c r="C181" i="2"/>
  <c r="K179" i="2"/>
  <c r="J179" i="2"/>
  <c r="J253" i="2" s="1"/>
  <c r="I179" i="2"/>
  <c r="F179" i="2"/>
  <c r="E179" i="2"/>
  <c r="E253" i="2" s="1"/>
  <c r="C179" i="2"/>
  <c r="C253" i="2" s="1"/>
  <c r="P167" i="2"/>
  <c r="P172" i="2" s="1"/>
  <c r="O167" i="2"/>
  <c r="O172" i="2" s="1"/>
  <c r="N167" i="2"/>
  <c r="N172" i="2" s="1"/>
  <c r="M167" i="2"/>
  <c r="M172" i="2" s="1"/>
  <c r="L167" i="2"/>
  <c r="L172" i="2" s="1"/>
  <c r="K167" i="2"/>
  <c r="K172" i="2" s="1"/>
  <c r="J167" i="2"/>
  <c r="J172" i="2" s="1"/>
  <c r="I167" i="2"/>
  <c r="I172" i="2" s="1"/>
  <c r="H167" i="2"/>
  <c r="G167" i="2"/>
  <c r="F167" i="2"/>
  <c r="E167" i="2"/>
  <c r="E172" i="2" s="1"/>
  <c r="D167" i="2"/>
  <c r="D172" i="2" s="1"/>
  <c r="C167" i="2"/>
  <c r="C172" i="2" s="1"/>
  <c r="P162" i="2"/>
  <c r="O162" i="2"/>
  <c r="N162" i="2"/>
  <c r="M162" i="2"/>
  <c r="L162" i="2"/>
  <c r="K162" i="2"/>
  <c r="J162" i="2"/>
  <c r="I162" i="2"/>
  <c r="H162" i="2"/>
  <c r="G162" i="2"/>
  <c r="F162" i="2"/>
  <c r="E162" i="2"/>
  <c r="D162" i="2"/>
  <c r="C162" i="2"/>
  <c r="P160" i="2"/>
  <c r="O160" i="2"/>
  <c r="N160" i="2"/>
  <c r="M160" i="2"/>
  <c r="L160" i="2"/>
  <c r="K160" i="2"/>
  <c r="J160" i="2"/>
  <c r="I160" i="2"/>
  <c r="H160" i="2"/>
  <c r="G160" i="2"/>
  <c r="F160" i="2"/>
  <c r="E160" i="2"/>
  <c r="D160" i="2"/>
  <c r="P158" i="2"/>
  <c r="O158" i="2"/>
  <c r="N158" i="2"/>
  <c r="M158" i="2"/>
  <c r="L158" i="2"/>
  <c r="K158" i="2"/>
  <c r="J158" i="2"/>
  <c r="I158" i="2"/>
  <c r="H158" i="2"/>
  <c r="G158" i="2"/>
  <c r="F158" i="2"/>
  <c r="E158" i="2"/>
  <c r="D158" i="2"/>
  <c r="C158" i="2"/>
  <c r="P155" i="2"/>
  <c r="O155" i="2"/>
  <c r="N155" i="2"/>
  <c r="M155" i="2"/>
  <c r="L155" i="2"/>
  <c r="K155" i="2"/>
  <c r="J155" i="2"/>
  <c r="I155" i="2"/>
  <c r="H155" i="2"/>
  <c r="G155" i="2"/>
  <c r="F155" i="2"/>
  <c r="E155" i="2"/>
  <c r="D155" i="2"/>
  <c r="P151" i="2"/>
  <c r="O151" i="2"/>
  <c r="N151" i="2"/>
  <c r="M151" i="2"/>
  <c r="L151" i="2"/>
  <c r="K151" i="2"/>
  <c r="J151" i="2"/>
  <c r="I151" i="2"/>
  <c r="H151" i="2"/>
  <c r="G151" i="2"/>
  <c r="F151" i="2"/>
  <c r="E151" i="2"/>
  <c r="D151" i="2"/>
  <c r="C151" i="2"/>
  <c r="P149" i="2"/>
  <c r="O149" i="2"/>
  <c r="N149" i="2"/>
  <c r="M149" i="2"/>
  <c r="L149" i="2"/>
  <c r="K149" i="2"/>
  <c r="J149" i="2"/>
  <c r="I149" i="2"/>
  <c r="H149" i="2"/>
  <c r="G149" i="2"/>
  <c r="F149" i="2"/>
  <c r="E149" i="2"/>
  <c r="D149" i="2"/>
  <c r="P147" i="2"/>
  <c r="O147" i="2"/>
  <c r="N147" i="2"/>
  <c r="M147" i="2"/>
  <c r="L147" i="2"/>
  <c r="K147" i="2"/>
  <c r="J147" i="2"/>
  <c r="I147" i="2"/>
  <c r="H147" i="2"/>
  <c r="G147" i="2"/>
  <c r="F147" i="2"/>
  <c r="E147" i="2"/>
  <c r="D147" i="2"/>
  <c r="C147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D143" i="2"/>
  <c r="C143" i="2"/>
  <c r="P140" i="2"/>
  <c r="O140" i="2"/>
  <c r="N140" i="2"/>
  <c r="M140" i="2"/>
  <c r="L140" i="2"/>
  <c r="K140" i="2"/>
  <c r="I140" i="2"/>
  <c r="H140" i="2"/>
  <c r="G140" i="2"/>
  <c r="F140" i="2"/>
  <c r="E140" i="2"/>
  <c r="D140" i="2"/>
  <c r="C140" i="2"/>
  <c r="P137" i="2"/>
  <c r="O137" i="2"/>
  <c r="N137" i="2"/>
  <c r="M137" i="2"/>
  <c r="L137" i="2"/>
  <c r="K137" i="2"/>
  <c r="J137" i="2"/>
  <c r="I137" i="2"/>
  <c r="H137" i="2"/>
  <c r="G137" i="2"/>
  <c r="F137" i="2"/>
  <c r="E137" i="2"/>
  <c r="D137" i="2"/>
  <c r="P134" i="2"/>
  <c r="O134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P128" i="2"/>
  <c r="O128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P125" i="2"/>
  <c r="O125" i="2"/>
  <c r="N125" i="2"/>
  <c r="M125" i="2"/>
  <c r="L125" i="2"/>
  <c r="K125" i="2"/>
  <c r="J125" i="2"/>
  <c r="I125" i="2"/>
  <c r="H125" i="2"/>
  <c r="G125" i="2"/>
  <c r="F125" i="2"/>
  <c r="E125" i="2"/>
  <c r="D125" i="2"/>
  <c r="C125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C121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P97" i="2"/>
  <c r="O97" i="2"/>
  <c r="N97" i="2"/>
  <c r="M97" i="2"/>
  <c r="L97" i="2"/>
  <c r="K97" i="2"/>
  <c r="J97" i="2"/>
  <c r="I97" i="2"/>
  <c r="H97" i="2"/>
  <c r="H172" i="2" s="1"/>
  <c r="G97" i="2"/>
  <c r="F97" i="2"/>
  <c r="F172" i="2" s="1"/>
  <c r="E97" i="2"/>
  <c r="C97" i="2"/>
  <c r="P95" i="2"/>
  <c r="N95" i="2"/>
  <c r="L95" i="2"/>
  <c r="K95" i="2"/>
  <c r="J95" i="2"/>
  <c r="I95" i="2"/>
  <c r="H95" i="2"/>
  <c r="G95" i="2"/>
  <c r="G172" i="2" s="1"/>
  <c r="F95" i="2"/>
  <c r="E95" i="2"/>
  <c r="D95" i="2"/>
  <c r="C95" i="2"/>
  <c r="O83" i="2"/>
  <c r="N83" i="2"/>
  <c r="M83" i="2"/>
  <c r="L83" i="2"/>
  <c r="J83" i="2"/>
  <c r="I83" i="2"/>
  <c r="H83" i="2"/>
  <c r="G83" i="2"/>
  <c r="F83" i="2"/>
  <c r="E83" i="2"/>
  <c r="D83" i="2"/>
  <c r="C83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O74" i="2"/>
  <c r="N74" i="2"/>
  <c r="M74" i="2"/>
  <c r="K74" i="2"/>
  <c r="J74" i="2"/>
  <c r="I74" i="2"/>
  <c r="H74" i="2"/>
  <c r="G74" i="2"/>
  <c r="F74" i="2"/>
  <c r="E74" i="2"/>
  <c r="D74" i="2"/>
  <c r="C74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O65" i="2"/>
  <c r="N65" i="2"/>
  <c r="L65" i="2"/>
  <c r="K65" i="2"/>
  <c r="J65" i="2"/>
  <c r="I65" i="2"/>
  <c r="H65" i="2"/>
  <c r="G65" i="2"/>
  <c r="F65" i="2"/>
  <c r="E65" i="2"/>
  <c r="O63" i="2"/>
  <c r="N63" i="2"/>
  <c r="M63" i="2"/>
  <c r="K63" i="2"/>
  <c r="J63" i="2"/>
  <c r="I63" i="2"/>
  <c r="H63" i="2"/>
  <c r="G63" i="2"/>
  <c r="F63" i="2"/>
  <c r="E63" i="2"/>
  <c r="D63" i="2"/>
  <c r="C63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N56" i="2"/>
  <c r="M56" i="2"/>
  <c r="L56" i="2"/>
  <c r="J56" i="2"/>
  <c r="I56" i="2"/>
  <c r="H56" i="2"/>
  <c r="G56" i="2"/>
  <c r="F56" i="2"/>
  <c r="E56" i="2"/>
  <c r="D56" i="2"/>
  <c r="C56" i="2"/>
  <c r="O53" i="2"/>
  <c r="N53" i="2"/>
  <c r="M53" i="2"/>
  <c r="L53" i="2"/>
  <c r="K53" i="2"/>
  <c r="J53" i="2"/>
  <c r="I53" i="2"/>
  <c r="H53" i="2"/>
  <c r="G53" i="2"/>
  <c r="F53" i="2"/>
  <c r="E53" i="2"/>
  <c r="D53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5" i="2"/>
  <c r="N45" i="2"/>
  <c r="M45" i="2"/>
  <c r="L45" i="2"/>
  <c r="J45" i="2"/>
  <c r="I45" i="2"/>
  <c r="H45" i="2"/>
  <c r="G45" i="2"/>
  <c r="F45" i="2"/>
  <c r="E45" i="2"/>
  <c r="D45" i="2"/>
  <c r="C45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37" i="2"/>
  <c r="N37" i="2"/>
  <c r="M37" i="2"/>
  <c r="L37" i="2"/>
  <c r="K37" i="2"/>
  <c r="J37" i="2"/>
  <c r="I37" i="2"/>
  <c r="H37" i="2"/>
  <c r="G37" i="2"/>
  <c r="F37" i="2"/>
  <c r="E37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5" i="2"/>
  <c r="N25" i="2"/>
  <c r="M25" i="2"/>
  <c r="L25" i="2"/>
  <c r="K25" i="2"/>
  <c r="J25" i="2"/>
  <c r="I25" i="2"/>
  <c r="H25" i="2"/>
  <c r="G25" i="2"/>
  <c r="F25" i="2"/>
  <c r="E25" i="2"/>
  <c r="D25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15" i="2"/>
  <c r="N15" i="2"/>
  <c r="M15" i="2"/>
  <c r="K15" i="2"/>
  <c r="J15" i="2"/>
  <c r="J89" i="2" s="1"/>
  <c r="I15" i="2"/>
  <c r="H15" i="2"/>
  <c r="H89" i="2" s="1"/>
  <c r="G15" i="2"/>
  <c r="F15" i="2"/>
  <c r="F89" i="2" s="1"/>
  <c r="E15" i="2"/>
  <c r="D15" i="2"/>
  <c r="D89" i="2" s="1"/>
  <c r="O13" i="2"/>
  <c r="N13" i="2"/>
  <c r="M13" i="2"/>
  <c r="L13" i="2"/>
  <c r="L89" i="2" s="1"/>
  <c r="K13" i="2"/>
  <c r="J13" i="2"/>
  <c r="I13" i="2"/>
  <c r="H13" i="2"/>
  <c r="G13" i="2"/>
  <c r="F13" i="2"/>
  <c r="E13" i="2"/>
  <c r="C13" i="2"/>
  <c r="O11" i="2"/>
  <c r="O89" i="2" s="1"/>
  <c r="N11" i="2"/>
  <c r="N89" i="2" s="1"/>
  <c r="M11" i="2"/>
  <c r="M89" i="2" s="1"/>
  <c r="K11" i="2"/>
  <c r="K89" i="2" s="1"/>
  <c r="J11" i="2"/>
  <c r="I11" i="2"/>
  <c r="I89" i="2" s="1"/>
  <c r="H11" i="2"/>
  <c r="G11" i="2"/>
  <c r="G89" i="2" s="1"/>
  <c r="F11" i="2"/>
  <c r="E11" i="2"/>
  <c r="E89" i="2" s="1"/>
  <c r="D11" i="2"/>
  <c r="C11" i="2"/>
</calcChain>
</file>

<file path=xl/sharedStrings.xml><?xml version="1.0" encoding="utf-8"?>
<sst xmlns="http://schemas.openxmlformats.org/spreadsheetml/2006/main" count="2586" uniqueCount="230">
  <si>
    <t>Таблица 1.1</t>
  </si>
  <si>
    <t>Данные о численности и распространении охотничьих ресурсов (по видам), о размещении их в среде обитания</t>
  </si>
  <si>
    <t>по состоянию на 01 апреля 2021 г.</t>
  </si>
  <si>
    <t>№</t>
  </si>
  <si>
    <t>Виды охотничьих ресурсов, особей</t>
  </si>
  <si>
    <t>п/п</t>
  </si>
  <si>
    <t>Наименование муниципальных районов, охотничьих угодий (общедоступных, закрепленных), иных территорий, являющихся средой обитания охотничьих ресурсов</t>
  </si>
  <si>
    <t>благородный олень</t>
  </si>
  <si>
    <t>пятнистый олень</t>
  </si>
  <si>
    <t>дикий северный олень</t>
  </si>
  <si>
    <t>косуля сибирская</t>
  </si>
  <si>
    <t>косуля европейская</t>
  </si>
  <si>
    <t>лань</t>
  </si>
  <si>
    <t>лось*</t>
  </si>
  <si>
    <t>кабан*</t>
  </si>
  <si>
    <t>сайгак</t>
  </si>
  <si>
    <t>волк*</t>
  </si>
  <si>
    <t>шакал</t>
  </si>
  <si>
    <t>лисица обыкновенная*</t>
  </si>
  <si>
    <t>корсак</t>
  </si>
  <si>
    <t>Верхне-Ландеховский муниципальный район</t>
  </si>
  <si>
    <t>1.1</t>
  </si>
  <si>
    <t>Общественная организация охотников и рыболовов Верхнеландеховского муниципального района</t>
  </si>
  <si>
    <t>Вичугский муниципальный район</t>
  </si>
  <si>
    <t>2.1</t>
  </si>
  <si>
    <t>ОХ «Вичугское» Ивановской областной общественной организации охотников и рыболовов</t>
  </si>
  <si>
    <t>«–»</t>
  </si>
  <si>
    <t>Гаврилово-Посадский муниципальный район</t>
  </si>
  <si>
    <t>3.1</t>
  </si>
  <si>
    <t>ОХ «Гаврилово-Посадское» Ивановской областной общественной организации охотников и рыболовов</t>
  </si>
  <si>
    <t>3.2</t>
  </si>
  <si>
    <t>ООО «Мирславское: охота и рыбалка на Нерли»</t>
  </si>
  <si>
    <t>3.3</t>
  </si>
  <si>
    <t>ЗАО «Варяг»</t>
  </si>
  <si>
    <t>3.4</t>
  </si>
  <si>
    <t>Ассоциация "Некоммерческое партнерство «Иваново-Вознесенское общество охотников и рыбаловов»</t>
  </si>
  <si>
    <t>Заволжский муниципальный район</t>
  </si>
  <si>
    <t>4.1</t>
  </si>
  <si>
    <t>Общественная организация охотников и рыболовов Заволжского муниципального района</t>
  </si>
  <si>
    <t>4.2</t>
  </si>
  <si>
    <t>ООО «Русиново»</t>
  </si>
  <si>
    <t>4.3</t>
  </si>
  <si>
    <t>ООО «Охотничье хозяйство «Долматовское</t>
  </si>
  <si>
    <t>Ивановский муниципальный район</t>
  </si>
  <si>
    <t>5.1</t>
  </si>
  <si>
    <t>ОХ «Ивановское» Ивановской областной общественной организации охотников и рыболовов</t>
  </si>
  <si>
    <t>5.2</t>
  </si>
  <si>
    <t>ОХ «Гусевское» Ивановской областной общественной организации охотников и рыболовов</t>
  </si>
  <si>
    <t>Ильинский муниципальный район</t>
  </si>
  <si>
    <t>6.1</t>
  </si>
  <si>
    <t>С Общественной организацией охотников и рыболовов Ильинского муниципального района 
ОХС расторгнуто с 27.02.2019</t>
  </si>
  <si>
    <t>6.2</t>
  </si>
  <si>
    <t>ООО «Гусли» (ОХ «Маркушинское»)</t>
  </si>
  <si>
    <t>6.3</t>
  </si>
  <si>
    <t>ООО "ОХ "Аньковское"</t>
  </si>
  <si>
    <t>6.4</t>
  </si>
  <si>
    <t>ООО "ОХ "Зайковское"</t>
  </si>
  <si>
    <t>6.5</t>
  </si>
  <si>
    <t>ООО "Лесон"</t>
  </si>
  <si>
    <t>6.6</t>
  </si>
  <si>
    <t>ООО "Сигма"</t>
  </si>
  <si>
    <t>6.7</t>
  </si>
  <si>
    <t>ООО «Извозчик»</t>
  </si>
  <si>
    <t>Кинешемский муниципальный район</t>
  </si>
  <si>
    <t>7.1</t>
  </si>
  <si>
    <t>ОХ «Кинешемское» Ивановской областной общественной организации охотников и рыболовов</t>
  </si>
  <si>
    <t>7.2</t>
  </si>
  <si>
    <t>ОХ «Стиберское» Ивановской областной общественной организации охотников и рыболовов</t>
  </si>
  <si>
    <t>7.3</t>
  </si>
  <si>
    <t>ООО «Производственная компания «Прогрессивные технологии»</t>
  </si>
  <si>
    <t>8.</t>
  </si>
  <si>
    <t>Комсомольский муниципальный район</t>
  </si>
  <si>
    <t>8.1</t>
  </si>
  <si>
    <t>Общественная организация охотников и рыболовов Комсомольского муниципального района</t>
  </si>
  <si>
    <t>8.2</t>
  </si>
  <si>
    <t>ИРО ВОО-ОСОО (ОХ «Афанасьевское»)</t>
  </si>
  <si>
    <t>Лежневский муниципальный район</t>
  </si>
  <si>
    <t>9.1</t>
  </si>
  <si>
    <t>Общественная организация охотников и рыболовов Лежневского муниципального района</t>
  </si>
  <si>
    <t>9.2</t>
  </si>
  <si>
    <t>ООО ОРХ РИАТ (ОРХ «РИАТ» ) ОХС № 1 от 28.10.2010</t>
  </si>
  <si>
    <t>9.3</t>
  </si>
  <si>
    <t>ООО ОРХ РИАТ (ОРХ «РИАТ» ) ОХС № 19/20-2012</t>
  </si>
  <si>
    <t>9.4</t>
  </si>
  <si>
    <t>ООО «Простор + охота»</t>
  </si>
  <si>
    <t>Лухский муниципальный район</t>
  </si>
  <si>
    <t>10.1</t>
  </si>
  <si>
    <t>Общественная организация охотников и рыболовов Лухского муниципального района</t>
  </si>
  <si>
    <t>10.2</t>
  </si>
  <si>
    <t>ИРООГО ВФСО «Динамо»           (ОХ «Порздневское»)</t>
  </si>
  <si>
    <t>Палехский муниципальный район</t>
  </si>
  <si>
    <t>11.1</t>
  </si>
  <si>
    <t>ОХ «Палехское» Ивановской областной общественной организации охотников и рыболовов</t>
  </si>
  <si>
    <t>11.2</t>
  </si>
  <si>
    <t>Ассоциация "Некоммерческое партнерство «Славянка»</t>
  </si>
  <si>
    <t>Пестяковский муниципальный район</t>
  </si>
  <si>
    <t>12.1</t>
  </si>
  <si>
    <t>Общественная организация охотников и рыболовов Пестяковского муниципального района</t>
  </si>
  <si>
    <t>12.2</t>
  </si>
  <si>
    <t>ООО «Возрождение» (ОХ «Демидовское»)</t>
  </si>
  <si>
    <r>
      <t>Приволжский муниципальный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район</t>
    </r>
  </si>
  <si>
    <t>13.1</t>
  </si>
  <si>
    <t>Общественная организация охотников и рыболовов Приволжского муниципального района</t>
  </si>
  <si>
    <t>13.2</t>
  </si>
  <si>
    <t>ООО «Волга»</t>
  </si>
  <si>
    <t>13.3</t>
  </si>
  <si>
    <t>ООО «Орион»</t>
  </si>
  <si>
    <t>Пучежский муниципальный район6</t>
  </si>
  <si>
    <t>14.1</t>
  </si>
  <si>
    <t>Общественная организация охотников и рыболовов Пучежского муниципального района</t>
  </si>
  <si>
    <t>Родниковский муниципальный район</t>
  </si>
  <si>
    <t>15.1</t>
  </si>
  <si>
    <t>ОХ «Родниковское» Ивановской областной общественной организации охотников и рыболовов</t>
  </si>
  <si>
    <t>Савинский муниципальный район</t>
  </si>
  <si>
    <t>16.1</t>
  </si>
  <si>
    <t>Общественная организация охотников и рыболовов Савинского муниципального района</t>
  </si>
  <si>
    <t>16.2</t>
  </si>
  <si>
    <t>ООО ОРХ РИАТ (ОРХ «РИАТ») ОХС № 20/21-2012</t>
  </si>
  <si>
    <t>16.3</t>
  </si>
  <si>
    <t>Автономная некоммерческая организация «Клуб военачальников РФ»</t>
  </si>
  <si>
    <t>Тейковский муниципальный район</t>
  </si>
  <si>
    <t>17.1</t>
  </si>
  <si>
    <t>ООО ОРХ РИАТ (ОРХ «РИАТ» ) ОХС № 34/22-2012</t>
  </si>
  <si>
    <t>17.2</t>
  </si>
  <si>
    <t>ОХ «Тейковское» Ивановской областной общественной организации охотников и рыболовов</t>
  </si>
  <si>
    <t>Фурмановский муниципальный район</t>
  </si>
  <si>
    <t>18.1</t>
  </si>
  <si>
    <t>Общественная организация охотников и рыболовов Фурмановского муниципального района</t>
  </si>
  <si>
    <t>Шуйский муниципальный район</t>
  </si>
  <si>
    <t>19.1</t>
  </si>
  <si>
    <t>ОХ «Шуйское» Ивановской областной общественной организации охотников и рыболовов</t>
  </si>
  <si>
    <t>Южский муниципальный район</t>
  </si>
  <si>
    <t>20.1</t>
  </si>
  <si>
    <t>Общественная организация охотников и рыболовов Южского муниципального района «Сокол»</t>
  </si>
  <si>
    <t>20.2</t>
  </si>
  <si>
    <t>ООО «Южская звероферма»</t>
  </si>
  <si>
    <t>20.3</t>
  </si>
  <si>
    <t>ООО «Деревообработка»</t>
  </si>
  <si>
    <t>20.4</t>
  </si>
  <si>
    <t>ООО «Март»</t>
  </si>
  <si>
    <t>Юрьевецкий муниципальный район</t>
  </si>
  <si>
    <t>21.1</t>
  </si>
  <si>
    <t>Общественная организация охотников и рыболовов Юрьевецкого муниципального района</t>
  </si>
  <si>
    <t>21.2</t>
  </si>
  <si>
    <t>ООО «Волжская инвестиционная компания ВИК»</t>
  </si>
  <si>
    <t>Общедоступные охотугодья Ивановской области</t>
  </si>
  <si>
    <t>ООПТ государственный заказник Затеихинский</t>
  </si>
  <si>
    <t>Итого:</t>
  </si>
  <si>
    <t>«–» - нет данных</t>
  </si>
  <si>
    <t>медведь бурый</t>
  </si>
  <si>
    <t>собака енотовидная</t>
  </si>
  <si>
    <t>барсук</t>
  </si>
  <si>
    <t>ласка</t>
  </si>
  <si>
    <t>выдра</t>
  </si>
  <si>
    <t>горностай*</t>
  </si>
  <si>
    <t>норки</t>
  </si>
  <si>
    <t>куница каменная</t>
  </si>
  <si>
    <t>куница лесная*</t>
  </si>
  <si>
    <t>лесной хорь*</t>
  </si>
  <si>
    <t>степной хорек</t>
  </si>
  <si>
    <t>рысь*</t>
  </si>
  <si>
    <t>кошка степная</t>
  </si>
  <si>
    <t>заяц-беляк*</t>
  </si>
  <si>
    <t>С Общественной организацией  охотников и рыболовов Ильинского муниципального района 
ОХС расторгнуто с 27.02.2019</t>
  </si>
  <si>
    <t>ИРООГО ВФСО «Динамо»   (ОХ «Порздневское»)</t>
  </si>
  <si>
    <t>11</t>
  </si>
  <si>
    <t>12</t>
  </si>
  <si>
    <t>13</t>
  </si>
  <si>
    <t>14.</t>
  </si>
  <si>
    <t>Пучежский муниципальный район</t>
  </si>
  <si>
    <t>15</t>
  </si>
  <si>
    <t>16</t>
  </si>
  <si>
    <t>17</t>
  </si>
  <si>
    <t>18</t>
  </si>
  <si>
    <t>19</t>
  </si>
  <si>
    <t>20</t>
  </si>
  <si>
    <t>21</t>
  </si>
  <si>
    <t xml:space="preserve"> </t>
  </si>
  <si>
    <t>заяц-русак*</t>
  </si>
  <si>
    <t>белка*</t>
  </si>
  <si>
    <t>суслики</t>
  </si>
  <si>
    <t>сурок-байбак</t>
  </si>
  <si>
    <t>бобр европейский</t>
  </si>
  <si>
    <t>ондатра</t>
  </si>
  <si>
    <t>хомяки</t>
  </si>
  <si>
    <t>водяная полевка</t>
  </si>
  <si>
    <t>кроты</t>
  </si>
  <si>
    <t>иные (указать вид)</t>
  </si>
  <si>
    <t>2</t>
  </si>
  <si>
    <t>6</t>
  </si>
  <si>
    <t>вальдшеп</t>
  </si>
  <si>
    <t>глухарь обыкновенный</t>
  </si>
  <si>
    <t>перепел обыкновенный</t>
  </si>
  <si>
    <t>тетерев обыкновенный</t>
  </si>
  <si>
    <t>серая куропатка</t>
  </si>
  <si>
    <t>вяхирь</t>
  </si>
  <si>
    <t>голубь сизый</t>
  </si>
  <si>
    <t>горлица обыкновенная***</t>
  </si>
  <si>
    <t>рябчик</t>
  </si>
  <si>
    <t>бекас обыкновенный</t>
  </si>
  <si>
    <t>дупель обыкновенный</t>
  </si>
  <si>
    <t>белолобый гусь</t>
  </si>
  <si>
    <t>гусь серый**</t>
  </si>
  <si>
    <t>кряква</t>
  </si>
  <si>
    <t>чирок-свистунок</t>
  </si>
  <si>
    <t>чирок-трескунок</t>
  </si>
  <si>
    <t>гуменник</t>
  </si>
  <si>
    <t>серая утка</t>
  </si>
  <si>
    <t>гоголь обыкновенный</t>
  </si>
  <si>
    <t>свиязь</t>
  </si>
  <si>
    <t>красноносый нырок</t>
  </si>
  <si>
    <t>красноголовый нырок</t>
  </si>
  <si>
    <t>хохлатая чернеть</t>
  </si>
  <si>
    <t>лысуха</t>
  </si>
  <si>
    <t>камышница обыкновенная</t>
  </si>
  <si>
    <t>шилохвость</t>
  </si>
  <si>
    <t>широконоска</t>
  </si>
  <si>
    <t>обыкновенный погоныш</t>
  </si>
  <si>
    <t>чибис</t>
  </si>
  <si>
    <t>коростель</t>
  </si>
  <si>
    <t>веретенник большой</t>
  </si>
  <si>
    <t>гаршнеп</t>
  </si>
  <si>
    <t>пастушок</t>
  </si>
  <si>
    <t>хрустан****</t>
  </si>
  <si>
    <t>сизый голубь</t>
  </si>
  <si>
    <t>2.2</t>
  </si>
  <si>
    <t>3.5</t>
  </si>
  <si>
    <t>3.6</t>
  </si>
  <si>
    <t>4.5</t>
  </si>
  <si>
    <t>4.6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</si>
</sst>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49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wrapText="1"/>
    </xf>
    <xf numFmtId="0" fontId="0" fillId="2" borderId="0" xfId="0" applyFill="1"/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/>
    </xf>
    <xf numFmtId="0" fontId="4" fillId="2" borderId="7" xfId="0" applyFont="1" applyFill="1" applyBorder="1" applyAlignment="1">
      <alignment horizontal="center" vertical="center" textRotation="90" wrapText="1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/>
    </xf>
    <xf numFmtId="1" fontId="7" fillId="3" borderId="8" xfId="0" applyNumberFormat="1" applyFont="1" applyFill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49" fontId="0" fillId="0" borderId="0" xfId="0" applyNumberFormat="1"/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2" borderId="8" xfId="0" applyFont="1" applyFill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 vertical="center" textRotation="90" wrapText="1"/>
    </xf>
    <xf numFmtId="49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textRotation="90"/>
    </xf>
    <xf numFmtId="0" fontId="4" fillId="5" borderId="8" xfId="0" applyFont="1" applyFill="1" applyBorder="1" applyAlignment="1">
      <alignment horizontal="center" vertical="center" textRotation="90" wrapText="1"/>
    </xf>
    <xf numFmtId="0" fontId="5" fillId="4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0" borderId="8" xfId="0" applyFont="1" applyBorder="1" applyAlignment="1">
      <alignment horizontal="center" vertical="center" textRotation="90"/>
    </xf>
    <xf numFmtId="0" fontId="7" fillId="5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49" fontId="6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8128C-6024-4896-9BB9-607D6D5E12E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16CF2-CCA6-42EF-9653-72B8A13CE877}">
  <dimension ref="A2:T506"/>
  <sheetViews>
    <sheetView tabSelected="1" topLeftCell="A252" zoomScale="90" zoomScaleNormal="90" workbookViewId="0">
      <selection activeCell="A422" sqref="A422:XFD422"/>
    </sheetView>
  </sheetViews>
  <sheetFormatPr defaultRowHeight="30" customHeight="1" x14ac:dyDescent="0.25"/>
  <cols>
    <col min="1" max="1" width="9.140625" style="64"/>
    <col min="2" max="2" width="50.42578125" style="3" customWidth="1"/>
    <col min="3" max="3" width="9.5703125" customWidth="1"/>
    <col min="4" max="4" width="9.85546875" customWidth="1"/>
    <col min="5" max="5" width="9.42578125" customWidth="1"/>
    <col min="6" max="6" width="10" customWidth="1"/>
    <col min="14" max="14" width="9.140625" style="4"/>
  </cols>
  <sheetData>
    <row r="2" spans="1:16" ht="30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0" customHeight="1" x14ac:dyDescent="0.25">
      <c r="A3" s="2"/>
    </row>
    <row r="4" spans="1:16" ht="30" customHeight="1" x14ac:dyDescent="0.25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6" ht="23.25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30" customHeight="1" thickBot="1" x14ac:dyDescent="0.3">
      <c r="A6" s="2"/>
    </row>
    <row r="7" spans="1:16" ht="30" customHeight="1" thickBot="1" x14ac:dyDescent="0.3">
      <c r="A7" s="6" t="s">
        <v>3</v>
      </c>
      <c r="B7" s="7"/>
      <c r="C7" s="8" t="s">
        <v>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</row>
    <row r="8" spans="1:16" ht="30" customHeight="1" x14ac:dyDescent="0.25">
      <c r="A8" s="11" t="s">
        <v>5</v>
      </c>
      <c r="B8" s="12" t="s">
        <v>6</v>
      </c>
      <c r="C8" s="13" t="s">
        <v>7</v>
      </c>
      <c r="D8" s="13" t="s">
        <v>8</v>
      </c>
      <c r="E8" s="13" t="s">
        <v>9</v>
      </c>
      <c r="F8" s="14" t="s">
        <v>10</v>
      </c>
      <c r="G8" s="14" t="s">
        <v>11</v>
      </c>
      <c r="H8" s="14" t="s">
        <v>12</v>
      </c>
      <c r="I8" s="14" t="s">
        <v>13</v>
      </c>
      <c r="J8" s="14" t="s">
        <v>14</v>
      </c>
      <c r="K8" s="14" t="s">
        <v>15</v>
      </c>
      <c r="L8" s="13" t="s">
        <v>16</v>
      </c>
      <c r="M8" s="13" t="s">
        <v>17</v>
      </c>
      <c r="N8" s="15" t="s">
        <v>18</v>
      </c>
      <c r="O8" s="13" t="s">
        <v>19</v>
      </c>
    </row>
    <row r="9" spans="1:16" ht="98.25" customHeight="1" thickBot="1" x14ac:dyDescent="0.3">
      <c r="A9" s="16"/>
      <c r="B9" s="17"/>
      <c r="C9" s="18"/>
      <c r="D9" s="18"/>
      <c r="E9" s="18"/>
      <c r="F9" s="19"/>
      <c r="G9" s="19"/>
      <c r="H9" s="19"/>
      <c r="I9" s="19"/>
      <c r="J9" s="19"/>
      <c r="K9" s="19"/>
      <c r="L9" s="18"/>
      <c r="M9" s="18"/>
      <c r="N9" s="20"/>
      <c r="O9" s="18"/>
    </row>
    <row r="10" spans="1:16" ht="30" customHeight="1" thickBot="1" x14ac:dyDescent="0.3">
      <c r="A10" s="21">
        <v>1</v>
      </c>
      <c r="B10" s="22">
        <v>2</v>
      </c>
      <c r="C10" s="23">
        <v>3</v>
      </c>
      <c r="D10" s="23">
        <v>4</v>
      </c>
      <c r="E10" s="23">
        <v>5</v>
      </c>
      <c r="F10" s="23">
        <v>6</v>
      </c>
      <c r="G10" s="23">
        <v>7</v>
      </c>
      <c r="H10" s="23">
        <v>8</v>
      </c>
      <c r="I10" s="23">
        <v>9</v>
      </c>
      <c r="J10" s="23">
        <v>10</v>
      </c>
      <c r="K10" s="23">
        <v>11</v>
      </c>
      <c r="L10" s="24">
        <v>12</v>
      </c>
      <c r="M10" s="24">
        <v>13</v>
      </c>
      <c r="N10" s="25">
        <v>14</v>
      </c>
      <c r="O10" s="24">
        <v>15</v>
      </c>
    </row>
    <row r="11" spans="1:16" ht="30" customHeight="1" thickBot="1" x14ac:dyDescent="0.3">
      <c r="A11" s="26">
        <v>1</v>
      </c>
      <c r="B11" s="27" t="s">
        <v>20</v>
      </c>
      <c r="C11" s="28">
        <f>C12</f>
        <v>0</v>
      </c>
      <c r="D11" s="28">
        <f t="shared" ref="D11:O11" si="0">D12</f>
        <v>0</v>
      </c>
      <c r="E11" s="28">
        <f t="shared" si="0"/>
        <v>0</v>
      </c>
      <c r="F11" s="28">
        <f t="shared" si="0"/>
        <v>0</v>
      </c>
      <c r="G11" s="28">
        <f t="shared" si="0"/>
        <v>0</v>
      </c>
      <c r="H11" s="28">
        <f t="shared" si="0"/>
        <v>0</v>
      </c>
      <c r="I11" s="28">
        <f t="shared" si="0"/>
        <v>157</v>
      </c>
      <c r="J11" s="28">
        <f t="shared" si="0"/>
        <v>3</v>
      </c>
      <c r="K11" s="28">
        <f t="shared" si="0"/>
        <v>0</v>
      </c>
      <c r="L11" s="28">
        <v>0</v>
      </c>
      <c r="M11" s="28">
        <f t="shared" si="0"/>
        <v>0</v>
      </c>
      <c r="N11" s="29">
        <f t="shared" si="0"/>
        <v>48</v>
      </c>
      <c r="O11" s="28">
        <f t="shared" si="0"/>
        <v>0</v>
      </c>
    </row>
    <row r="12" spans="1:16" ht="30" customHeight="1" thickBot="1" x14ac:dyDescent="0.3">
      <c r="A12" s="26" t="s">
        <v>21</v>
      </c>
      <c r="B12" s="30" t="s">
        <v>22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157</v>
      </c>
      <c r="J12" s="31">
        <v>3</v>
      </c>
      <c r="K12" s="31">
        <v>0</v>
      </c>
      <c r="L12" s="32">
        <v>0</v>
      </c>
      <c r="M12" s="32">
        <v>0</v>
      </c>
      <c r="N12" s="25">
        <v>48</v>
      </c>
      <c r="O12" s="32">
        <v>0</v>
      </c>
    </row>
    <row r="13" spans="1:16" ht="30" customHeight="1" thickBot="1" x14ac:dyDescent="0.3">
      <c r="A13" s="26">
        <v>2</v>
      </c>
      <c r="B13" s="27" t="s">
        <v>23</v>
      </c>
      <c r="C13" s="28" t="str">
        <f>C14</f>
        <v>«–»</v>
      </c>
      <c r="D13" s="28">
        <v>0</v>
      </c>
      <c r="E13" s="28">
        <f t="shared" ref="E13:O13" si="1">E14</f>
        <v>0</v>
      </c>
      <c r="F13" s="28">
        <f t="shared" si="1"/>
        <v>0</v>
      </c>
      <c r="G13" s="28">
        <f t="shared" si="1"/>
        <v>0</v>
      </c>
      <c r="H13" s="28">
        <f t="shared" si="1"/>
        <v>0</v>
      </c>
      <c r="I13" s="28">
        <f t="shared" si="1"/>
        <v>223</v>
      </c>
      <c r="J13" s="28">
        <f t="shared" si="1"/>
        <v>8</v>
      </c>
      <c r="K13" s="28">
        <f t="shared" si="1"/>
        <v>0</v>
      </c>
      <c r="L13" s="28">
        <f t="shared" si="1"/>
        <v>0</v>
      </c>
      <c r="M13" s="28">
        <f t="shared" si="1"/>
        <v>0</v>
      </c>
      <c r="N13" s="29">
        <f t="shared" si="1"/>
        <v>11</v>
      </c>
      <c r="O13" s="28">
        <f t="shared" si="1"/>
        <v>0</v>
      </c>
    </row>
    <row r="14" spans="1:16" ht="30" customHeight="1" thickBot="1" x14ac:dyDescent="0.3">
      <c r="A14" s="26" t="s">
        <v>24</v>
      </c>
      <c r="B14" s="30" t="s">
        <v>25</v>
      </c>
      <c r="C14" s="31" t="s">
        <v>26</v>
      </c>
      <c r="D14" s="31" t="s">
        <v>26</v>
      </c>
      <c r="E14" s="31">
        <v>0</v>
      </c>
      <c r="F14" s="31">
        <v>0</v>
      </c>
      <c r="G14" s="31">
        <v>0</v>
      </c>
      <c r="H14" s="31">
        <v>0</v>
      </c>
      <c r="I14" s="33">
        <v>223</v>
      </c>
      <c r="J14" s="33">
        <v>8</v>
      </c>
      <c r="K14" s="31">
        <v>0</v>
      </c>
      <c r="L14" s="32">
        <v>0</v>
      </c>
      <c r="M14" s="32">
        <v>0</v>
      </c>
      <c r="N14" s="25">
        <v>11</v>
      </c>
      <c r="O14" s="32"/>
    </row>
    <row r="15" spans="1:16" ht="30" customHeight="1" thickBot="1" x14ac:dyDescent="0.3">
      <c r="A15" s="26">
        <v>3</v>
      </c>
      <c r="B15" s="27" t="s">
        <v>27</v>
      </c>
      <c r="C15" s="28">
        <v>0</v>
      </c>
      <c r="D15" s="28">
        <f t="shared" ref="D15:O15" si="2">D16+D18+D19+D20</f>
        <v>113</v>
      </c>
      <c r="E15" s="28">
        <f t="shared" si="2"/>
        <v>0</v>
      </c>
      <c r="F15" s="28">
        <f t="shared" si="2"/>
        <v>0</v>
      </c>
      <c r="G15" s="28">
        <f t="shared" si="2"/>
        <v>0</v>
      </c>
      <c r="H15" s="28">
        <f t="shared" si="2"/>
        <v>0</v>
      </c>
      <c r="I15" s="28">
        <f t="shared" si="2"/>
        <v>337</v>
      </c>
      <c r="J15" s="28">
        <f t="shared" si="2"/>
        <v>9</v>
      </c>
      <c r="K15" s="28">
        <f t="shared" si="2"/>
        <v>0</v>
      </c>
      <c r="L15" s="28">
        <v>0</v>
      </c>
      <c r="M15" s="28">
        <f t="shared" si="2"/>
        <v>0</v>
      </c>
      <c r="N15" s="29">
        <f t="shared" si="2"/>
        <v>41</v>
      </c>
      <c r="O15" s="28">
        <f t="shared" si="2"/>
        <v>0</v>
      </c>
    </row>
    <row r="16" spans="1:16" ht="30" customHeight="1" x14ac:dyDescent="0.25">
      <c r="A16" s="34" t="s">
        <v>28</v>
      </c>
      <c r="B16" s="35" t="s">
        <v>29</v>
      </c>
      <c r="C16" s="36" t="s">
        <v>26</v>
      </c>
      <c r="D16" s="36">
        <v>9</v>
      </c>
      <c r="E16" s="36">
        <v>0</v>
      </c>
      <c r="F16" s="36">
        <v>0</v>
      </c>
      <c r="G16" s="36">
        <v>0</v>
      </c>
      <c r="H16" s="36">
        <v>0</v>
      </c>
      <c r="I16" s="37">
        <v>113</v>
      </c>
      <c r="J16" s="37">
        <v>6</v>
      </c>
      <c r="K16" s="36">
        <v>0</v>
      </c>
      <c r="L16" s="38">
        <v>0</v>
      </c>
      <c r="M16" s="38">
        <v>0</v>
      </c>
      <c r="N16" s="39">
        <v>28</v>
      </c>
      <c r="O16" s="38">
        <v>0</v>
      </c>
    </row>
    <row r="17" spans="1:15" ht="21.75" customHeight="1" thickBot="1" x14ac:dyDescent="0.3">
      <c r="A17" s="40"/>
      <c r="B17" s="41"/>
      <c r="C17" s="42"/>
      <c r="D17" s="42"/>
      <c r="E17" s="42"/>
      <c r="F17" s="42"/>
      <c r="G17" s="42"/>
      <c r="H17" s="42"/>
      <c r="I17" s="43"/>
      <c r="J17" s="43"/>
      <c r="K17" s="42"/>
      <c r="L17" s="44"/>
      <c r="M17" s="44"/>
      <c r="N17" s="45"/>
      <c r="O17" s="44"/>
    </row>
    <row r="18" spans="1:15" ht="30" customHeight="1" thickBot="1" x14ac:dyDescent="0.3">
      <c r="A18" s="26" t="s">
        <v>30</v>
      </c>
      <c r="B18" s="30" t="s">
        <v>31</v>
      </c>
      <c r="C18" s="31">
        <v>0</v>
      </c>
      <c r="D18" s="31">
        <v>34</v>
      </c>
      <c r="E18" s="31">
        <v>0</v>
      </c>
      <c r="F18" s="31">
        <v>0</v>
      </c>
      <c r="G18" s="31">
        <v>0</v>
      </c>
      <c r="H18" s="31">
        <v>0</v>
      </c>
      <c r="I18" s="33">
        <v>77</v>
      </c>
      <c r="J18" s="33">
        <v>1</v>
      </c>
      <c r="K18" s="31">
        <v>0</v>
      </c>
      <c r="L18" s="32">
        <v>0</v>
      </c>
      <c r="M18" s="32">
        <v>0</v>
      </c>
      <c r="N18" s="25">
        <v>3</v>
      </c>
      <c r="O18" s="32">
        <v>0</v>
      </c>
    </row>
    <row r="19" spans="1:15" ht="30" customHeight="1" thickBot="1" x14ac:dyDescent="0.3">
      <c r="A19" s="26" t="s">
        <v>32</v>
      </c>
      <c r="B19" s="30" t="s">
        <v>33</v>
      </c>
      <c r="C19" s="31">
        <v>0</v>
      </c>
      <c r="D19" s="31">
        <v>16</v>
      </c>
      <c r="E19" s="31">
        <v>0</v>
      </c>
      <c r="F19" s="31">
        <v>0</v>
      </c>
      <c r="G19" s="31">
        <v>0</v>
      </c>
      <c r="H19" s="31">
        <v>0</v>
      </c>
      <c r="I19" s="33">
        <v>36</v>
      </c>
      <c r="J19" s="33">
        <v>0</v>
      </c>
      <c r="K19" s="31">
        <v>0</v>
      </c>
      <c r="L19" s="32">
        <v>0</v>
      </c>
      <c r="M19" s="32">
        <v>0</v>
      </c>
      <c r="N19" s="25">
        <v>3</v>
      </c>
      <c r="O19" s="32">
        <v>0</v>
      </c>
    </row>
    <row r="20" spans="1:15" ht="30" customHeight="1" thickBot="1" x14ac:dyDescent="0.3">
      <c r="A20" s="26" t="s">
        <v>34</v>
      </c>
      <c r="B20" s="30" t="s">
        <v>35</v>
      </c>
      <c r="C20" s="31">
        <v>0</v>
      </c>
      <c r="D20" s="31">
        <v>54</v>
      </c>
      <c r="E20" s="31">
        <v>0</v>
      </c>
      <c r="F20" s="31">
        <v>0</v>
      </c>
      <c r="G20" s="31">
        <v>0</v>
      </c>
      <c r="H20" s="31">
        <v>0</v>
      </c>
      <c r="I20" s="33">
        <v>111</v>
      </c>
      <c r="J20" s="33">
        <v>2</v>
      </c>
      <c r="K20" s="31">
        <v>0</v>
      </c>
      <c r="L20" s="32">
        <v>0</v>
      </c>
      <c r="M20" s="32">
        <v>0</v>
      </c>
      <c r="N20" s="25">
        <v>7</v>
      </c>
      <c r="O20" s="32">
        <v>0</v>
      </c>
    </row>
    <row r="21" spans="1:15" ht="30" customHeight="1" thickBot="1" x14ac:dyDescent="0.3">
      <c r="A21" s="26">
        <v>4</v>
      </c>
      <c r="B21" s="27" t="s">
        <v>36</v>
      </c>
      <c r="C21" s="28">
        <f>C22+C23+C24</f>
        <v>0</v>
      </c>
      <c r="D21" s="28">
        <f t="shared" ref="D21:O21" si="3">D22+D23+D24</f>
        <v>0</v>
      </c>
      <c r="E21" s="28">
        <f t="shared" si="3"/>
        <v>0</v>
      </c>
      <c r="F21" s="28">
        <f t="shared" si="3"/>
        <v>0</v>
      </c>
      <c r="G21" s="28">
        <f t="shared" si="3"/>
        <v>0</v>
      </c>
      <c r="H21" s="28">
        <f t="shared" si="3"/>
        <v>0</v>
      </c>
      <c r="I21" s="28">
        <f t="shared" si="3"/>
        <v>422</v>
      </c>
      <c r="J21" s="28">
        <f t="shared" si="3"/>
        <v>26</v>
      </c>
      <c r="K21" s="28">
        <f t="shared" si="3"/>
        <v>0</v>
      </c>
      <c r="L21" s="28">
        <f t="shared" si="3"/>
        <v>6</v>
      </c>
      <c r="M21" s="28">
        <f t="shared" si="3"/>
        <v>0</v>
      </c>
      <c r="N21" s="29">
        <f t="shared" si="3"/>
        <v>43</v>
      </c>
      <c r="O21" s="28">
        <f t="shared" si="3"/>
        <v>0</v>
      </c>
    </row>
    <row r="22" spans="1:15" ht="30" customHeight="1" thickBot="1" x14ac:dyDescent="0.3">
      <c r="A22" s="26" t="s">
        <v>37</v>
      </c>
      <c r="B22" s="30" t="s">
        <v>38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3">
        <v>209</v>
      </c>
      <c r="J22" s="33">
        <v>15</v>
      </c>
      <c r="K22" s="31">
        <v>0</v>
      </c>
      <c r="L22" s="32">
        <v>1</v>
      </c>
      <c r="M22" s="32">
        <v>0</v>
      </c>
      <c r="N22" s="25">
        <v>28</v>
      </c>
      <c r="O22" s="32">
        <v>0</v>
      </c>
    </row>
    <row r="23" spans="1:15" ht="30" customHeight="1" thickBot="1" x14ac:dyDescent="0.3">
      <c r="A23" s="26" t="s">
        <v>39</v>
      </c>
      <c r="B23" s="30" t="s">
        <v>40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3">
        <v>43</v>
      </c>
      <c r="J23" s="33">
        <v>5</v>
      </c>
      <c r="K23" s="31">
        <v>0</v>
      </c>
      <c r="L23" s="32">
        <v>0</v>
      </c>
      <c r="M23" s="32">
        <v>0</v>
      </c>
      <c r="N23" s="25">
        <v>3</v>
      </c>
      <c r="O23" s="32">
        <v>0</v>
      </c>
    </row>
    <row r="24" spans="1:15" ht="30" customHeight="1" thickBot="1" x14ac:dyDescent="0.3">
      <c r="A24" s="26" t="s">
        <v>41</v>
      </c>
      <c r="B24" s="30" t="s">
        <v>42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3">
        <v>170</v>
      </c>
      <c r="J24" s="33">
        <v>6</v>
      </c>
      <c r="K24" s="31">
        <v>0</v>
      </c>
      <c r="L24" s="32">
        <v>5</v>
      </c>
      <c r="M24" s="32">
        <v>0</v>
      </c>
      <c r="N24" s="25">
        <v>12</v>
      </c>
      <c r="O24" s="32">
        <v>0</v>
      </c>
    </row>
    <row r="25" spans="1:15" ht="30" customHeight="1" thickBot="1" x14ac:dyDescent="0.3">
      <c r="A25" s="26">
        <v>5</v>
      </c>
      <c r="B25" s="27" t="s">
        <v>43</v>
      </c>
      <c r="C25" s="28">
        <v>0</v>
      </c>
      <c r="D25" s="28">
        <f t="shared" ref="D25:O25" si="4">D26+D27</f>
        <v>0</v>
      </c>
      <c r="E25" s="28">
        <f t="shared" si="4"/>
        <v>0</v>
      </c>
      <c r="F25" s="28">
        <f t="shared" si="4"/>
        <v>0</v>
      </c>
      <c r="G25" s="28">
        <f t="shared" si="4"/>
        <v>0</v>
      </c>
      <c r="H25" s="28">
        <f t="shared" si="4"/>
        <v>0</v>
      </c>
      <c r="I25" s="28">
        <f t="shared" si="4"/>
        <v>253</v>
      </c>
      <c r="J25" s="28">
        <f t="shared" si="4"/>
        <v>47</v>
      </c>
      <c r="K25" s="28">
        <f t="shared" si="4"/>
        <v>0</v>
      </c>
      <c r="L25" s="28">
        <f t="shared" si="4"/>
        <v>0</v>
      </c>
      <c r="M25" s="28">
        <f t="shared" si="4"/>
        <v>0</v>
      </c>
      <c r="N25" s="29">
        <f t="shared" si="4"/>
        <v>93</v>
      </c>
      <c r="O25" s="28">
        <f t="shared" si="4"/>
        <v>0</v>
      </c>
    </row>
    <row r="26" spans="1:15" ht="30" customHeight="1" thickBot="1" x14ac:dyDescent="0.3">
      <c r="A26" s="26" t="s">
        <v>44</v>
      </c>
      <c r="B26" s="30" t="s">
        <v>45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3">
        <v>230</v>
      </c>
      <c r="J26" s="33">
        <v>12</v>
      </c>
      <c r="K26" s="31">
        <v>0</v>
      </c>
      <c r="L26" s="32">
        <v>0</v>
      </c>
      <c r="M26" s="32">
        <v>0</v>
      </c>
      <c r="N26" s="25">
        <v>93</v>
      </c>
      <c r="O26" s="32">
        <v>0</v>
      </c>
    </row>
    <row r="27" spans="1:15" ht="30" customHeight="1" x14ac:dyDescent="0.25">
      <c r="A27" s="34" t="s">
        <v>46</v>
      </c>
      <c r="B27" s="35" t="s">
        <v>47</v>
      </c>
      <c r="C27" s="36" t="s">
        <v>26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7">
        <v>23</v>
      </c>
      <c r="J27" s="37">
        <v>35</v>
      </c>
      <c r="K27" s="36">
        <v>0</v>
      </c>
      <c r="L27" s="38">
        <v>0</v>
      </c>
      <c r="M27" s="38">
        <v>0</v>
      </c>
      <c r="N27" s="39">
        <v>0</v>
      </c>
      <c r="O27" s="38">
        <v>0</v>
      </c>
    </row>
    <row r="28" spans="1:15" ht="9.75" customHeight="1" thickBot="1" x14ac:dyDescent="0.3">
      <c r="A28" s="40"/>
      <c r="B28" s="41"/>
      <c r="C28" s="42"/>
      <c r="D28" s="42"/>
      <c r="E28" s="42"/>
      <c r="F28" s="42"/>
      <c r="G28" s="42"/>
      <c r="H28" s="42"/>
      <c r="I28" s="43"/>
      <c r="J28" s="43"/>
      <c r="K28" s="42"/>
      <c r="L28" s="44"/>
      <c r="M28" s="44"/>
      <c r="N28" s="45"/>
      <c r="O28" s="44"/>
    </row>
    <row r="29" spans="1:15" ht="24.75" customHeight="1" thickBot="1" x14ac:dyDescent="0.3">
      <c r="A29" s="26">
        <v>6</v>
      </c>
      <c r="B29" s="27" t="s">
        <v>48</v>
      </c>
      <c r="C29" s="46">
        <f>C30+C31+C36</f>
        <v>0</v>
      </c>
      <c r="D29" s="46">
        <f t="shared" ref="D29:O29" si="5">D30+D31+D36</f>
        <v>0</v>
      </c>
      <c r="E29" s="46">
        <f t="shared" si="5"/>
        <v>0</v>
      </c>
      <c r="F29" s="46">
        <f t="shared" si="5"/>
        <v>0</v>
      </c>
      <c r="G29" s="46">
        <f t="shared" si="5"/>
        <v>0</v>
      </c>
      <c r="H29" s="46">
        <f t="shared" si="5"/>
        <v>0</v>
      </c>
      <c r="I29" s="46">
        <f>I30+I31+I36+I32+I33+I34+I35</f>
        <v>697</v>
      </c>
      <c r="J29" s="46">
        <f>J30+J31+J36+J32+J33+J34+J35</f>
        <v>37</v>
      </c>
      <c r="K29" s="46">
        <f t="shared" si="5"/>
        <v>0</v>
      </c>
      <c r="L29" s="46">
        <f t="shared" si="5"/>
        <v>2</v>
      </c>
      <c r="M29" s="46">
        <f t="shared" si="5"/>
        <v>0</v>
      </c>
      <c r="N29" s="46">
        <f>N30+N31+N36+N32+N33+N34+N35</f>
        <v>46</v>
      </c>
      <c r="O29" s="46">
        <f t="shared" si="5"/>
        <v>0</v>
      </c>
    </row>
    <row r="30" spans="1:15" ht="53.25" customHeight="1" thickBot="1" x14ac:dyDescent="0.3">
      <c r="A30" s="26" t="s">
        <v>49</v>
      </c>
      <c r="B30" s="47" t="s">
        <v>50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9">
        <v>0</v>
      </c>
      <c r="J30" s="49">
        <v>0</v>
      </c>
      <c r="K30" s="48">
        <v>0</v>
      </c>
      <c r="L30" s="50">
        <v>0</v>
      </c>
      <c r="M30" s="50">
        <v>0</v>
      </c>
      <c r="N30" s="51">
        <v>0</v>
      </c>
      <c r="O30" s="50">
        <v>0</v>
      </c>
    </row>
    <row r="31" spans="1:15" ht="30" customHeight="1" thickBot="1" x14ac:dyDescent="0.3">
      <c r="A31" s="26" t="s">
        <v>51</v>
      </c>
      <c r="B31" s="30" t="s">
        <v>52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9">
        <v>200</v>
      </c>
      <c r="J31" s="49">
        <v>9</v>
      </c>
      <c r="K31" s="48">
        <v>0</v>
      </c>
      <c r="L31" s="50">
        <v>2</v>
      </c>
      <c r="M31" s="50">
        <v>0</v>
      </c>
      <c r="N31" s="51">
        <v>11</v>
      </c>
      <c r="O31" s="50">
        <v>0</v>
      </c>
    </row>
    <row r="32" spans="1:15" ht="30" customHeight="1" thickBot="1" x14ac:dyDescent="0.3">
      <c r="A32" s="26" t="s">
        <v>53</v>
      </c>
      <c r="B32" s="30" t="s">
        <v>54</v>
      </c>
      <c r="C32" s="48" t="s">
        <v>26</v>
      </c>
      <c r="D32" s="48" t="s">
        <v>26</v>
      </c>
      <c r="E32" s="48" t="s">
        <v>26</v>
      </c>
      <c r="F32" s="48" t="s">
        <v>26</v>
      </c>
      <c r="G32" s="48" t="s">
        <v>26</v>
      </c>
      <c r="H32" s="48" t="s">
        <v>26</v>
      </c>
      <c r="I32" s="48">
        <v>150</v>
      </c>
      <c r="J32" s="48">
        <v>13</v>
      </c>
      <c r="K32" s="48">
        <v>0</v>
      </c>
      <c r="L32" s="48">
        <v>0</v>
      </c>
      <c r="M32" s="50">
        <v>0</v>
      </c>
      <c r="N32" s="48">
        <v>8</v>
      </c>
      <c r="O32" s="50">
        <v>0</v>
      </c>
    </row>
    <row r="33" spans="1:15" ht="30" customHeight="1" thickBot="1" x14ac:dyDescent="0.3">
      <c r="A33" s="26" t="s">
        <v>55</v>
      </c>
      <c r="B33" s="30" t="s">
        <v>56</v>
      </c>
      <c r="C33" s="48" t="s">
        <v>26</v>
      </c>
      <c r="D33" s="48" t="s">
        <v>26</v>
      </c>
      <c r="E33" s="48" t="s">
        <v>26</v>
      </c>
      <c r="F33" s="48" t="s">
        <v>26</v>
      </c>
      <c r="G33" s="48" t="s">
        <v>26</v>
      </c>
      <c r="H33" s="48" t="s">
        <v>26</v>
      </c>
      <c r="I33" s="48">
        <v>95</v>
      </c>
      <c r="J33" s="48">
        <v>0</v>
      </c>
      <c r="K33" s="48">
        <v>0</v>
      </c>
      <c r="L33" s="48">
        <v>0</v>
      </c>
      <c r="M33" s="50">
        <v>0</v>
      </c>
      <c r="N33" s="48">
        <v>0</v>
      </c>
      <c r="O33" s="50">
        <v>0</v>
      </c>
    </row>
    <row r="34" spans="1:15" ht="30" customHeight="1" thickBot="1" x14ac:dyDescent="0.3">
      <c r="A34" s="26" t="s">
        <v>57</v>
      </c>
      <c r="B34" s="30" t="s">
        <v>58</v>
      </c>
      <c r="C34" s="48" t="s">
        <v>26</v>
      </c>
      <c r="D34" s="48" t="s">
        <v>26</v>
      </c>
      <c r="E34" s="48" t="s">
        <v>26</v>
      </c>
      <c r="F34" s="48" t="s">
        <v>26</v>
      </c>
      <c r="G34" s="48" t="s">
        <v>26</v>
      </c>
      <c r="H34" s="48" t="s">
        <v>26</v>
      </c>
      <c r="I34" s="48">
        <v>103</v>
      </c>
      <c r="J34" s="48">
        <v>5</v>
      </c>
      <c r="K34" s="48">
        <v>0</v>
      </c>
      <c r="L34" s="48">
        <v>0</v>
      </c>
      <c r="M34" s="50">
        <v>0</v>
      </c>
      <c r="N34" s="48">
        <v>14</v>
      </c>
      <c r="O34" s="50">
        <v>0</v>
      </c>
    </row>
    <row r="35" spans="1:15" ht="30" customHeight="1" thickBot="1" x14ac:dyDescent="0.3">
      <c r="A35" s="26" t="s">
        <v>59</v>
      </c>
      <c r="B35" s="30" t="s">
        <v>60</v>
      </c>
      <c r="C35" s="48" t="s">
        <v>26</v>
      </c>
      <c r="D35" s="48" t="s">
        <v>26</v>
      </c>
      <c r="E35" s="48" t="s">
        <v>26</v>
      </c>
      <c r="F35" s="48" t="s">
        <v>26</v>
      </c>
      <c r="G35" s="48" t="s">
        <v>26</v>
      </c>
      <c r="H35" s="48" t="s">
        <v>26</v>
      </c>
      <c r="I35" s="48">
        <v>35</v>
      </c>
      <c r="J35" s="48">
        <v>2</v>
      </c>
      <c r="K35" s="48">
        <v>0</v>
      </c>
      <c r="L35" s="48">
        <v>0</v>
      </c>
      <c r="M35" s="50">
        <v>0</v>
      </c>
      <c r="N35" s="48">
        <v>10</v>
      </c>
      <c r="O35" s="50">
        <v>0</v>
      </c>
    </row>
    <row r="36" spans="1:15" ht="30" customHeight="1" thickBot="1" x14ac:dyDescent="0.3">
      <c r="A36" s="26" t="s">
        <v>61</v>
      </c>
      <c r="B36" s="30" t="s">
        <v>62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9">
        <v>114</v>
      </c>
      <c r="J36" s="49">
        <v>8</v>
      </c>
      <c r="K36" s="48">
        <v>0</v>
      </c>
      <c r="L36" s="50">
        <v>0</v>
      </c>
      <c r="M36" s="50">
        <v>0</v>
      </c>
      <c r="N36" s="51">
        <v>3</v>
      </c>
      <c r="O36" s="50">
        <v>0</v>
      </c>
    </row>
    <row r="37" spans="1:15" ht="30" customHeight="1" thickBot="1" x14ac:dyDescent="0.3">
      <c r="A37" s="26">
        <v>7</v>
      </c>
      <c r="B37" s="27" t="s">
        <v>63</v>
      </c>
      <c r="C37" s="28">
        <v>0</v>
      </c>
      <c r="D37" s="28">
        <v>0</v>
      </c>
      <c r="E37" s="28">
        <f t="shared" ref="E37:O37" si="6">E38+E39+E40</f>
        <v>0</v>
      </c>
      <c r="F37" s="28">
        <f t="shared" si="6"/>
        <v>0</v>
      </c>
      <c r="G37" s="28">
        <f t="shared" si="6"/>
        <v>0</v>
      </c>
      <c r="H37" s="28">
        <f t="shared" si="6"/>
        <v>0</v>
      </c>
      <c r="I37" s="28">
        <f t="shared" si="6"/>
        <v>568</v>
      </c>
      <c r="J37" s="28">
        <f t="shared" si="6"/>
        <v>26</v>
      </c>
      <c r="K37" s="28">
        <f t="shared" si="6"/>
        <v>0</v>
      </c>
      <c r="L37" s="28">
        <f t="shared" si="6"/>
        <v>5</v>
      </c>
      <c r="M37" s="28">
        <f t="shared" si="6"/>
        <v>0</v>
      </c>
      <c r="N37" s="29">
        <f t="shared" si="6"/>
        <v>67</v>
      </c>
      <c r="O37" s="28">
        <f t="shared" si="6"/>
        <v>0</v>
      </c>
    </row>
    <row r="38" spans="1:15" ht="30" customHeight="1" thickBot="1" x14ac:dyDescent="0.3">
      <c r="A38" s="26" t="s">
        <v>64</v>
      </c>
      <c r="B38" s="30" t="s">
        <v>65</v>
      </c>
      <c r="C38" s="31" t="s">
        <v>26</v>
      </c>
      <c r="D38" s="31" t="s">
        <v>26</v>
      </c>
      <c r="E38" s="31">
        <v>0</v>
      </c>
      <c r="F38" s="31">
        <v>0</v>
      </c>
      <c r="G38" s="31">
        <v>0</v>
      </c>
      <c r="H38" s="31">
        <v>0</v>
      </c>
      <c r="I38" s="33">
        <v>358</v>
      </c>
      <c r="J38" s="33">
        <v>16</v>
      </c>
      <c r="K38" s="31">
        <v>0</v>
      </c>
      <c r="L38" s="32">
        <v>0</v>
      </c>
      <c r="M38" s="32">
        <v>0</v>
      </c>
      <c r="N38" s="25">
        <v>53</v>
      </c>
      <c r="O38" s="32">
        <v>0</v>
      </c>
    </row>
    <row r="39" spans="1:15" ht="30" customHeight="1" thickBot="1" x14ac:dyDescent="0.3">
      <c r="A39" s="26" t="s">
        <v>66</v>
      </c>
      <c r="B39" s="30" t="s">
        <v>67</v>
      </c>
      <c r="C39" s="31" t="s">
        <v>26</v>
      </c>
      <c r="D39" s="31" t="s">
        <v>26</v>
      </c>
      <c r="E39" s="31">
        <v>0</v>
      </c>
      <c r="F39" s="31">
        <v>0</v>
      </c>
      <c r="G39" s="31">
        <v>0</v>
      </c>
      <c r="H39" s="31">
        <v>0</v>
      </c>
      <c r="I39" s="33">
        <v>127</v>
      </c>
      <c r="J39" s="33">
        <v>7</v>
      </c>
      <c r="K39" s="31">
        <v>0</v>
      </c>
      <c r="L39" s="32">
        <v>5</v>
      </c>
      <c r="M39" s="32">
        <v>0</v>
      </c>
      <c r="N39" s="25">
        <v>13</v>
      </c>
      <c r="O39" s="32">
        <v>0</v>
      </c>
    </row>
    <row r="40" spans="1:15" ht="30" customHeight="1" thickBot="1" x14ac:dyDescent="0.3">
      <c r="A40" s="26" t="s">
        <v>68</v>
      </c>
      <c r="B40" s="30" t="s">
        <v>69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3">
        <v>83</v>
      </c>
      <c r="J40" s="33">
        <v>3</v>
      </c>
      <c r="K40" s="31">
        <v>0</v>
      </c>
      <c r="L40" s="32">
        <v>0</v>
      </c>
      <c r="M40" s="32">
        <v>0</v>
      </c>
      <c r="N40" s="25">
        <v>1</v>
      </c>
      <c r="O40" s="32">
        <v>0</v>
      </c>
    </row>
    <row r="41" spans="1:15" ht="30" customHeight="1" thickBot="1" x14ac:dyDescent="0.3">
      <c r="A41" s="26" t="s">
        <v>70</v>
      </c>
      <c r="B41" s="27" t="s">
        <v>71</v>
      </c>
      <c r="C41" s="28">
        <f>C42+C44</f>
        <v>0</v>
      </c>
      <c r="D41" s="28">
        <f t="shared" ref="D41:O41" si="7">D42+D44</f>
        <v>0</v>
      </c>
      <c r="E41" s="28">
        <f t="shared" si="7"/>
        <v>0</v>
      </c>
      <c r="F41" s="28">
        <f t="shared" si="7"/>
        <v>0</v>
      </c>
      <c r="G41" s="28">
        <f t="shared" si="7"/>
        <v>0</v>
      </c>
      <c r="H41" s="28">
        <f t="shared" si="7"/>
        <v>0</v>
      </c>
      <c r="I41" s="28">
        <f t="shared" si="7"/>
        <v>258</v>
      </c>
      <c r="J41" s="28">
        <f t="shared" si="7"/>
        <v>10</v>
      </c>
      <c r="K41" s="28">
        <f t="shared" si="7"/>
        <v>0</v>
      </c>
      <c r="L41" s="28">
        <f t="shared" si="7"/>
        <v>0</v>
      </c>
      <c r="M41" s="28">
        <f t="shared" si="7"/>
        <v>0</v>
      </c>
      <c r="N41" s="29">
        <f t="shared" si="7"/>
        <v>27</v>
      </c>
      <c r="O41" s="28">
        <f t="shared" si="7"/>
        <v>0</v>
      </c>
    </row>
    <row r="42" spans="1:15" ht="30" customHeight="1" x14ac:dyDescent="0.25">
      <c r="A42" s="34" t="s">
        <v>72</v>
      </c>
      <c r="B42" s="35" t="s">
        <v>73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7">
        <v>95</v>
      </c>
      <c r="J42" s="37">
        <v>9</v>
      </c>
      <c r="K42" s="36">
        <v>0</v>
      </c>
      <c r="L42" s="38">
        <v>0</v>
      </c>
      <c r="M42" s="38">
        <v>0</v>
      </c>
      <c r="N42" s="39">
        <v>22</v>
      </c>
      <c r="O42" s="38">
        <v>0</v>
      </c>
    </row>
    <row r="43" spans="1:15" ht="9" customHeight="1" thickBot="1" x14ac:dyDescent="0.3">
      <c r="A43" s="40"/>
      <c r="B43" s="41"/>
      <c r="C43" s="42"/>
      <c r="D43" s="42"/>
      <c r="E43" s="42"/>
      <c r="F43" s="42"/>
      <c r="G43" s="42"/>
      <c r="H43" s="42"/>
      <c r="I43" s="43"/>
      <c r="J43" s="43"/>
      <c r="K43" s="42"/>
      <c r="L43" s="44"/>
      <c r="M43" s="44"/>
      <c r="N43" s="45"/>
      <c r="O43" s="44"/>
    </row>
    <row r="44" spans="1:15" ht="30" customHeight="1" thickBot="1" x14ac:dyDescent="0.3">
      <c r="A44" s="26" t="s">
        <v>74</v>
      </c>
      <c r="B44" s="30" t="s">
        <v>75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3">
        <v>163</v>
      </c>
      <c r="J44" s="33">
        <v>1</v>
      </c>
      <c r="K44" s="31">
        <v>0</v>
      </c>
      <c r="L44" s="32">
        <v>0</v>
      </c>
      <c r="M44" s="32">
        <v>0</v>
      </c>
      <c r="N44" s="25">
        <v>5</v>
      </c>
      <c r="O44" s="32">
        <v>0</v>
      </c>
    </row>
    <row r="45" spans="1:15" ht="30" customHeight="1" thickBot="1" x14ac:dyDescent="0.3">
      <c r="A45" s="52">
        <v>9</v>
      </c>
      <c r="B45" s="27" t="s">
        <v>76</v>
      </c>
      <c r="C45" s="28">
        <f>C46+C47+C48+C49</f>
        <v>18</v>
      </c>
      <c r="D45" s="28">
        <f t="shared" ref="D45:O45" si="8">D46+D47+D48+D49</f>
        <v>0</v>
      </c>
      <c r="E45" s="28">
        <f t="shared" si="8"/>
        <v>0</v>
      </c>
      <c r="F45" s="28">
        <f t="shared" si="8"/>
        <v>0</v>
      </c>
      <c r="G45" s="28">
        <f t="shared" si="8"/>
        <v>0</v>
      </c>
      <c r="H45" s="28">
        <f t="shared" si="8"/>
        <v>0</v>
      </c>
      <c r="I45" s="28">
        <f t="shared" si="8"/>
        <v>273</v>
      </c>
      <c r="J45" s="28">
        <f t="shared" si="8"/>
        <v>2</v>
      </c>
      <c r="K45" s="28">
        <v>0</v>
      </c>
      <c r="L45" s="28">
        <f t="shared" si="8"/>
        <v>0</v>
      </c>
      <c r="M45" s="28">
        <f t="shared" si="8"/>
        <v>0</v>
      </c>
      <c r="N45" s="29">
        <f t="shared" si="8"/>
        <v>25</v>
      </c>
      <c r="O45" s="28">
        <f t="shared" si="8"/>
        <v>0</v>
      </c>
    </row>
    <row r="46" spans="1:15" ht="30" customHeight="1" thickBot="1" x14ac:dyDescent="0.3">
      <c r="A46" s="52" t="s">
        <v>77</v>
      </c>
      <c r="B46" s="30" t="s">
        <v>78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3">
        <v>85</v>
      </c>
      <c r="J46" s="33">
        <v>0</v>
      </c>
      <c r="K46" s="31">
        <v>0</v>
      </c>
      <c r="L46" s="32">
        <v>0</v>
      </c>
      <c r="M46" s="32">
        <v>0</v>
      </c>
      <c r="N46" s="25">
        <v>14</v>
      </c>
      <c r="O46" s="32">
        <v>0</v>
      </c>
    </row>
    <row r="47" spans="1:15" ht="30" customHeight="1" thickBot="1" x14ac:dyDescent="0.3">
      <c r="A47" s="26" t="s">
        <v>79</v>
      </c>
      <c r="B47" s="30" t="s">
        <v>80</v>
      </c>
      <c r="C47" s="31">
        <v>18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3">
        <v>89</v>
      </c>
      <c r="J47" s="33">
        <v>2</v>
      </c>
      <c r="K47" s="31">
        <v>0</v>
      </c>
      <c r="L47" s="32">
        <v>0</v>
      </c>
      <c r="M47" s="32">
        <v>0</v>
      </c>
      <c r="N47" s="25">
        <v>9</v>
      </c>
      <c r="O47" s="32">
        <v>0</v>
      </c>
    </row>
    <row r="48" spans="1:15" ht="30" customHeight="1" thickBot="1" x14ac:dyDescent="0.3">
      <c r="A48" s="26" t="s">
        <v>81</v>
      </c>
      <c r="B48" s="30" t="s">
        <v>82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3">
        <v>53</v>
      </c>
      <c r="J48" s="33">
        <v>0</v>
      </c>
      <c r="K48" s="31">
        <v>0</v>
      </c>
      <c r="L48" s="32">
        <v>0</v>
      </c>
      <c r="M48" s="32">
        <v>0</v>
      </c>
      <c r="N48" s="25">
        <v>0</v>
      </c>
      <c r="O48" s="32">
        <v>0</v>
      </c>
    </row>
    <row r="49" spans="1:15" ht="30" customHeight="1" thickBot="1" x14ac:dyDescent="0.3">
      <c r="A49" s="26" t="s">
        <v>83</v>
      </c>
      <c r="B49" s="30" t="s">
        <v>84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3">
        <v>46</v>
      </c>
      <c r="J49" s="33">
        <v>0</v>
      </c>
      <c r="K49" s="31">
        <v>0</v>
      </c>
      <c r="L49" s="32">
        <v>0</v>
      </c>
      <c r="M49" s="32">
        <v>0</v>
      </c>
      <c r="N49" s="25">
        <v>2</v>
      </c>
      <c r="O49" s="32">
        <v>0</v>
      </c>
    </row>
    <row r="50" spans="1:15" ht="30" customHeight="1" thickBot="1" x14ac:dyDescent="0.3">
      <c r="A50" s="26">
        <v>10</v>
      </c>
      <c r="B50" s="27" t="s">
        <v>85</v>
      </c>
      <c r="C50" s="28">
        <f>C51+C52</f>
        <v>0</v>
      </c>
      <c r="D50" s="28">
        <f t="shared" ref="D50:O50" si="9">D51+D52</f>
        <v>0</v>
      </c>
      <c r="E50" s="28">
        <f t="shared" si="9"/>
        <v>0</v>
      </c>
      <c r="F50" s="28">
        <f t="shared" si="9"/>
        <v>0</v>
      </c>
      <c r="G50" s="28">
        <f t="shared" si="9"/>
        <v>0</v>
      </c>
      <c r="H50" s="28">
        <f t="shared" si="9"/>
        <v>0</v>
      </c>
      <c r="I50" s="28">
        <f t="shared" si="9"/>
        <v>538</v>
      </c>
      <c r="J50" s="28">
        <f t="shared" si="9"/>
        <v>21</v>
      </c>
      <c r="K50" s="28">
        <f t="shared" si="9"/>
        <v>0</v>
      </c>
      <c r="L50" s="28">
        <f t="shared" si="9"/>
        <v>4</v>
      </c>
      <c r="M50" s="28">
        <f t="shared" si="9"/>
        <v>0</v>
      </c>
      <c r="N50" s="29">
        <f t="shared" si="9"/>
        <v>45</v>
      </c>
      <c r="O50" s="28">
        <f t="shared" si="9"/>
        <v>0</v>
      </c>
    </row>
    <row r="51" spans="1:15" ht="30" customHeight="1" thickBot="1" x14ac:dyDescent="0.3">
      <c r="A51" s="26" t="s">
        <v>86</v>
      </c>
      <c r="B51" s="30" t="s">
        <v>87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3">
        <v>230</v>
      </c>
      <c r="J51" s="33">
        <v>10</v>
      </c>
      <c r="K51" s="31">
        <v>0</v>
      </c>
      <c r="L51" s="32">
        <v>0</v>
      </c>
      <c r="M51" s="32">
        <v>0</v>
      </c>
      <c r="N51" s="25">
        <v>19</v>
      </c>
      <c r="O51" s="32">
        <v>0</v>
      </c>
    </row>
    <row r="52" spans="1:15" ht="30" customHeight="1" thickBot="1" x14ac:dyDescent="0.3">
      <c r="A52" s="26" t="s">
        <v>88</v>
      </c>
      <c r="B52" s="30" t="s">
        <v>89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3">
        <v>308</v>
      </c>
      <c r="J52" s="33">
        <v>11</v>
      </c>
      <c r="K52" s="31">
        <v>0</v>
      </c>
      <c r="L52" s="32">
        <v>4</v>
      </c>
      <c r="M52" s="32">
        <v>0</v>
      </c>
      <c r="N52" s="25">
        <v>26</v>
      </c>
      <c r="O52" s="32">
        <v>0</v>
      </c>
    </row>
    <row r="53" spans="1:15" ht="30" customHeight="1" thickBot="1" x14ac:dyDescent="0.3">
      <c r="A53" s="26">
        <v>11</v>
      </c>
      <c r="B53" s="27" t="s">
        <v>90</v>
      </c>
      <c r="C53" s="28">
        <v>0</v>
      </c>
      <c r="D53" s="28">
        <f t="shared" ref="D53:O53" si="10">D54+D55</f>
        <v>0</v>
      </c>
      <c r="E53" s="28">
        <f t="shared" si="10"/>
        <v>0</v>
      </c>
      <c r="F53" s="28">
        <f t="shared" si="10"/>
        <v>0</v>
      </c>
      <c r="G53" s="28">
        <f t="shared" si="10"/>
        <v>0</v>
      </c>
      <c r="H53" s="28">
        <f t="shared" si="10"/>
        <v>0</v>
      </c>
      <c r="I53" s="28">
        <f t="shared" si="10"/>
        <v>289</v>
      </c>
      <c r="J53" s="28">
        <f t="shared" si="10"/>
        <v>8</v>
      </c>
      <c r="K53" s="28">
        <f t="shared" si="10"/>
        <v>0</v>
      </c>
      <c r="L53" s="28">
        <f t="shared" si="10"/>
        <v>4</v>
      </c>
      <c r="M53" s="28">
        <f t="shared" si="10"/>
        <v>0</v>
      </c>
      <c r="N53" s="29">
        <f t="shared" si="10"/>
        <v>47</v>
      </c>
      <c r="O53" s="28">
        <f t="shared" si="10"/>
        <v>0</v>
      </c>
    </row>
    <row r="54" spans="1:15" ht="30" customHeight="1" thickBot="1" x14ac:dyDescent="0.3">
      <c r="A54" s="26" t="s">
        <v>91</v>
      </c>
      <c r="B54" s="30" t="s">
        <v>92</v>
      </c>
      <c r="C54" s="31" t="s">
        <v>26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3">
        <v>228</v>
      </c>
      <c r="J54" s="33">
        <v>8</v>
      </c>
      <c r="K54" s="31">
        <v>0</v>
      </c>
      <c r="L54" s="32">
        <v>2</v>
      </c>
      <c r="M54" s="32">
        <v>0</v>
      </c>
      <c r="N54" s="25">
        <v>27</v>
      </c>
      <c r="O54" s="32">
        <v>0</v>
      </c>
    </row>
    <row r="55" spans="1:15" ht="30" customHeight="1" thickBot="1" x14ac:dyDescent="0.3">
      <c r="A55" s="26" t="s">
        <v>93</v>
      </c>
      <c r="B55" s="30" t="s">
        <v>94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3">
        <v>61</v>
      </c>
      <c r="J55" s="33">
        <v>0</v>
      </c>
      <c r="K55" s="31">
        <v>0</v>
      </c>
      <c r="L55" s="32">
        <v>2</v>
      </c>
      <c r="M55" s="32">
        <v>0</v>
      </c>
      <c r="N55" s="25">
        <v>20</v>
      </c>
      <c r="O55" s="32">
        <v>0</v>
      </c>
    </row>
    <row r="56" spans="1:15" ht="30" customHeight="1" thickBot="1" x14ac:dyDescent="0.3">
      <c r="A56" s="26">
        <v>12</v>
      </c>
      <c r="B56" s="27" t="s">
        <v>95</v>
      </c>
      <c r="C56" s="28">
        <f t="shared" ref="C56:H56" si="11">C58</f>
        <v>0</v>
      </c>
      <c r="D56" s="28">
        <f t="shared" si="11"/>
        <v>0</v>
      </c>
      <c r="E56" s="28">
        <f t="shared" si="11"/>
        <v>0</v>
      </c>
      <c r="F56" s="28">
        <f t="shared" si="11"/>
        <v>0</v>
      </c>
      <c r="G56" s="28">
        <f t="shared" si="11"/>
        <v>0</v>
      </c>
      <c r="H56" s="28">
        <f t="shared" si="11"/>
        <v>0</v>
      </c>
      <c r="I56" s="28">
        <f>I58+I57</f>
        <v>270</v>
      </c>
      <c r="J56" s="28">
        <f>J58+J57</f>
        <v>37</v>
      </c>
      <c r="K56" s="28">
        <v>0</v>
      </c>
      <c r="L56" s="28">
        <f>L58+L57</f>
        <v>15</v>
      </c>
      <c r="M56" s="28">
        <f>M58</f>
        <v>0</v>
      </c>
      <c r="N56" s="28">
        <f>N58+N57</f>
        <v>63</v>
      </c>
      <c r="O56" s="28">
        <v>0</v>
      </c>
    </row>
    <row r="57" spans="1:15" ht="30" customHeight="1" thickBot="1" x14ac:dyDescent="0.3">
      <c r="A57" s="26" t="s">
        <v>96</v>
      </c>
      <c r="B57" s="30" t="s">
        <v>97</v>
      </c>
      <c r="C57" s="53" t="s">
        <v>26</v>
      </c>
      <c r="D57" s="53" t="s">
        <v>26</v>
      </c>
      <c r="E57" s="53" t="s">
        <v>26</v>
      </c>
      <c r="F57" s="53" t="s">
        <v>26</v>
      </c>
      <c r="G57" s="53" t="s">
        <v>26</v>
      </c>
      <c r="H57" s="53" t="s">
        <v>26</v>
      </c>
      <c r="I57" s="53">
        <v>198</v>
      </c>
      <c r="J57" s="53">
        <v>32</v>
      </c>
      <c r="K57" s="53">
        <v>0</v>
      </c>
      <c r="L57" s="53">
        <v>12</v>
      </c>
      <c r="M57" s="53" t="s">
        <v>26</v>
      </c>
      <c r="N57" s="53">
        <v>58</v>
      </c>
      <c r="O57" s="53">
        <v>0</v>
      </c>
    </row>
    <row r="58" spans="1:15" ht="30" customHeight="1" thickBot="1" x14ac:dyDescent="0.3">
      <c r="A58" s="26" t="s">
        <v>98</v>
      </c>
      <c r="B58" s="30" t="s">
        <v>99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3">
        <v>72</v>
      </c>
      <c r="J58" s="33">
        <v>5</v>
      </c>
      <c r="K58" s="31">
        <v>0</v>
      </c>
      <c r="L58" s="32">
        <v>3</v>
      </c>
      <c r="M58" s="32">
        <v>0</v>
      </c>
      <c r="N58" s="25">
        <v>5</v>
      </c>
      <c r="O58" s="32">
        <v>0</v>
      </c>
    </row>
    <row r="59" spans="1:15" ht="30" customHeight="1" thickBot="1" x14ac:dyDescent="0.3">
      <c r="A59" s="26">
        <v>13</v>
      </c>
      <c r="B59" s="27" t="s">
        <v>100</v>
      </c>
      <c r="C59" s="28">
        <f>C60+C61+C62</f>
        <v>0</v>
      </c>
      <c r="D59" s="28">
        <f t="shared" ref="D59:O59" si="12">D60+D61+D62</f>
        <v>0</v>
      </c>
      <c r="E59" s="28">
        <f t="shared" si="12"/>
        <v>0</v>
      </c>
      <c r="F59" s="28">
        <f t="shared" si="12"/>
        <v>0</v>
      </c>
      <c r="G59" s="28">
        <f t="shared" si="12"/>
        <v>0</v>
      </c>
      <c r="H59" s="28">
        <f t="shared" si="12"/>
        <v>0</v>
      </c>
      <c r="I59" s="28">
        <f t="shared" si="12"/>
        <v>195</v>
      </c>
      <c r="J59" s="28">
        <f t="shared" si="12"/>
        <v>11</v>
      </c>
      <c r="K59" s="28">
        <f t="shared" si="12"/>
        <v>0</v>
      </c>
      <c r="L59" s="28">
        <f t="shared" si="12"/>
        <v>0</v>
      </c>
      <c r="M59" s="28">
        <f t="shared" si="12"/>
        <v>0</v>
      </c>
      <c r="N59" s="29">
        <f t="shared" si="12"/>
        <v>43</v>
      </c>
      <c r="O59" s="28">
        <f t="shared" si="12"/>
        <v>0</v>
      </c>
    </row>
    <row r="60" spans="1:15" ht="30" customHeight="1" thickBot="1" x14ac:dyDescent="0.3">
      <c r="A60" s="26" t="s">
        <v>101</v>
      </c>
      <c r="B60" s="30" t="s">
        <v>102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3">
        <v>102</v>
      </c>
      <c r="J60" s="33">
        <v>9</v>
      </c>
      <c r="K60" s="31">
        <v>0</v>
      </c>
      <c r="L60" s="32">
        <v>0</v>
      </c>
      <c r="M60" s="32">
        <v>0</v>
      </c>
      <c r="N60" s="25">
        <v>37</v>
      </c>
      <c r="O60" s="32">
        <v>0</v>
      </c>
    </row>
    <row r="61" spans="1:15" ht="30" customHeight="1" thickBot="1" x14ac:dyDescent="0.3">
      <c r="A61" s="26" t="s">
        <v>103</v>
      </c>
      <c r="B61" s="30" t="s">
        <v>104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3">
        <v>66</v>
      </c>
      <c r="J61" s="33">
        <v>2</v>
      </c>
      <c r="K61" s="31">
        <v>0</v>
      </c>
      <c r="L61" s="32">
        <v>0</v>
      </c>
      <c r="M61" s="32">
        <v>0</v>
      </c>
      <c r="N61" s="25">
        <v>4</v>
      </c>
      <c r="O61" s="32">
        <v>0</v>
      </c>
    </row>
    <row r="62" spans="1:15" ht="30" customHeight="1" thickBot="1" x14ac:dyDescent="0.3">
      <c r="A62" s="26" t="s">
        <v>105</v>
      </c>
      <c r="B62" s="30" t="s">
        <v>106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3">
        <v>27</v>
      </c>
      <c r="J62" s="33">
        <v>0</v>
      </c>
      <c r="K62" s="31">
        <v>0</v>
      </c>
      <c r="L62" s="32">
        <v>0</v>
      </c>
      <c r="M62" s="32">
        <v>0</v>
      </c>
      <c r="N62" s="25">
        <v>2</v>
      </c>
      <c r="O62" s="32">
        <v>0</v>
      </c>
    </row>
    <row r="63" spans="1:15" ht="30" customHeight="1" thickBot="1" x14ac:dyDescent="0.3">
      <c r="A63" s="26">
        <v>14</v>
      </c>
      <c r="B63" s="27" t="s">
        <v>107</v>
      </c>
      <c r="C63" s="28">
        <f>C64</f>
        <v>0</v>
      </c>
      <c r="D63" s="28">
        <f t="shared" ref="D63:O63" si="13">D64</f>
        <v>0</v>
      </c>
      <c r="E63" s="28">
        <f t="shared" si="13"/>
        <v>0</v>
      </c>
      <c r="F63" s="28">
        <f t="shared" si="13"/>
        <v>0</v>
      </c>
      <c r="G63" s="28">
        <f t="shared" si="13"/>
        <v>0</v>
      </c>
      <c r="H63" s="28">
        <f t="shared" si="13"/>
        <v>0</v>
      </c>
      <c r="I63" s="28">
        <f t="shared" si="13"/>
        <v>120</v>
      </c>
      <c r="J63" s="28">
        <f t="shared" si="13"/>
        <v>6</v>
      </c>
      <c r="K63" s="28">
        <f t="shared" si="13"/>
        <v>0</v>
      </c>
      <c r="L63" s="28">
        <v>0</v>
      </c>
      <c r="M63" s="28">
        <f t="shared" si="13"/>
        <v>0</v>
      </c>
      <c r="N63" s="29">
        <f t="shared" si="13"/>
        <v>13</v>
      </c>
      <c r="O63" s="28">
        <f t="shared" si="13"/>
        <v>0</v>
      </c>
    </row>
    <row r="64" spans="1:15" ht="30" customHeight="1" thickBot="1" x14ac:dyDescent="0.3">
      <c r="A64" s="26" t="s">
        <v>108</v>
      </c>
      <c r="B64" s="30" t="s">
        <v>109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3">
        <v>120</v>
      </c>
      <c r="J64" s="33">
        <v>6</v>
      </c>
      <c r="K64" s="31">
        <v>0</v>
      </c>
      <c r="L64" s="32">
        <v>0</v>
      </c>
      <c r="M64" s="32">
        <v>0</v>
      </c>
      <c r="N64" s="25">
        <v>13</v>
      </c>
      <c r="O64" s="32">
        <v>0</v>
      </c>
    </row>
    <row r="65" spans="1:15" ht="30" customHeight="1" thickBot="1" x14ac:dyDescent="0.3">
      <c r="A65" s="26">
        <v>15</v>
      </c>
      <c r="B65" s="27" t="s">
        <v>110</v>
      </c>
      <c r="C65" s="28">
        <v>0</v>
      </c>
      <c r="D65" s="28">
        <v>0</v>
      </c>
      <c r="E65" s="28">
        <f t="shared" ref="E65:H65" si="14">E67</f>
        <v>0</v>
      </c>
      <c r="F65" s="28">
        <f t="shared" si="14"/>
        <v>0</v>
      </c>
      <c r="G65" s="28">
        <f t="shared" si="14"/>
        <v>0</v>
      </c>
      <c r="H65" s="28">
        <f t="shared" si="14"/>
        <v>0</v>
      </c>
      <c r="I65" s="28">
        <f>I66</f>
        <v>185</v>
      </c>
      <c r="J65" s="28">
        <f t="shared" ref="J65:O65" si="15">J66</f>
        <v>6</v>
      </c>
      <c r="K65" s="28">
        <f t="shared" si="15"/>
        <v>0</v>
      </c>
      <c r="L65" s="28">
        <f t="shared" si="15"/>
        <v>0</v>
      </c>
      <c r="M65" s="28">
        <v>0</v>
      </c>
      <c r="N65" s="29">
        <f t="shared" si="15"/>
        <v>47</v>
      </c>
      <c r="O65" s="28">
        <f t="shared" si="15"/>
        <v>0</v>
      </c>
    </row>
    <row r="66" spans="1:15" ht="30" customHeight="1" thickBot="1" x14ac:dyDescent="0.3">
      <c r="A66" s="26" t="s">
        <v>111</v>
      </c>
      <c r="B66" s="30" t="s">
        <v>112</v>
      </c>
      <c r="C66" s="31" t="s">
        <v>26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3">
        <v>185</v>
      </c>
      <c r="J66" s="33">
        <v>6</v>
      </c>
      <c r="K66" s="31">
        <v>0</v>
      </c>
      <c r="L66" s="32">
        <v>0</v>
      </c>
      <c r="M66" s="32">
        <v>0</v>
      </c>
      <c r="N66" s="25">
        <v>47</v>
      </c>
      <c r="O66" s="32">
        <v>0</v>
      </c>
    </row>
    <row r="67" spans="1:15" ht="30" customHeight="1" thickBot="1" x14ac:dyDescent="0.3">
      <c r="A67" s="26">
        <v>16</v>
      </c>
      <c r="B67" s="27" t="s">
        <v>113</v>
      </c>
      <c r="C67" s="28">
        <f>C68+C69+C70</f>
        <v>5</v>
      </c>
      <c r="D67" s="28">
        <f t="shared" ref="D67:O67" si="16">D68+D69+D70</f>
        <v>33</v>
      </c>
      <c r="E67" s="28">
        <f t="shared" si="16"/>
        <v>0</v>
      </c>
      <c r="F67" s="28">
        <f t="shared" si="16"/>
        <v>0</v>
      </c>
      <c r="G67" s="28">
        <f t="shared" si="16"/>
        <v>0</v>
      </c>
      <c r="H67" s="28">
        <f t="shared" si="16"/>
        <v>0</v>
      </c>
      <c r="I67" s="28">
        <f t="shared" si="16"/>
        <v>316</v>
      </c>
      <c r="J67" s="28">
        <f t="shared" si="16"/>
        <v>29</v>
      </c>
      <c r="K67" s="28">
        <f t="shared" si="16"/>
        <v>0</v>
      </c>
      <c r="L67" s="28">
        <f t="shared" si="16"/>
        <v>0</v>
      </c>
      <c r="M67" s="28">
        <f t="shared" si="16"/>
        <v>0</v>
      </c>
      <c r="N67" s="29">
        <f t="shared" si="16"/>
        <v>46</v>
      </c>
      <c r="O67" s="28">
        <f t="shared" si="16"/>
        <v>0</v>
      </c>
    </row>
    <row r="68" spans="1:15" ht="30" customHeight="1" thickBot="1" x14ac:dyDescent="0.3">
      <c r="A68" s="26" t="s">
        <v>114</v>
      </c>
      <c r="B68" s="30" t="s">
        <v>115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3">
        <v>173</v>
      </c>
      <c r="J68" s="33">
        <v>15</v>
      </c>
      <c r="K68" s="31">
        <v>0</v>
      </c>
      <c r="L68" s="32">
        <v>0</v>
      </c>
      <c r="M68" s="32">
        <v>0</v>
      </c>
      <c r="N68" s="25">
        <v>19</v>
      </c>
      <c r="O68" s="32">
        <v>0</v>
      </c>
    </row>
    <row r="69" spans="1:15" ht="30" customHeight="1" thickBot="1" x14ac:dyDescent="0.3">
      <c r="A69" s="26" t="s">
        <v>116</v>
      </c>
      <c r="B69" s="30" t="s">
        <v>117</v>
      </c>
      <c r="C69" s="31">
        <v>5</v>
      </c>
      <c r="D69" s="31">
        <v>33</v>
      </c>
      <c r="E69" s="31">
        <v>0</v>
      </c>
      <c r="F69" s="31">
        <v>0</v>
      </c>
      <c r="G69" s="31">
        <v>0</v>
      </c>
      <c r="H69" s="31">
        <v>0</v>
      </c>
      <c r="I69" s="33">
        <v>80</v>
      </c>
      <c r="J69" s="33">
        <v>12</v>
      </c>
      <c r="K69" s="31">
        <v>0</v>
      </c>
      <c r="L69" s="32">
        <v>0</v>
      </c>
      <c r="M69" s="32">
        <v>0</v>
      </c>
      <c r="N69" s="25">
        <v>8</v>
      </c>
      <c r="O69" s="32">
        <v>0</v>
      </c>
    </row>
    <row r="70" spans="1:15" ht="30" customHeight="1" thickBot="1" x14ac:dyDescent="0.3">
      <c r="A70" s="26" t="s">
        <v>118</v>
      </c>
      <c r="B70" s="30" t="s">
        <v>119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3">
        <v>63</v>
      </c>
      <c r="J70" s="33">
        <v>2</v>
      </c>
      <c r="K70" s="31">
        <v>0</v>
      </c>
      <c r="L70" s="32">
        <v>0</v>
      </c>
      <c r="M70" s="32">
        <v>0</v>
      </c>
      <c r="N70" s="25">
        <v>19</v>
      </c>
      <c r="O70" s="32">
        <v>0</v>
      </c>
    </row>
    <row r="71" spans="1:15" ht="30" customHeight="1" thickBot="1" x14ac:dyDescent="0.3">
      <c r="A71" s="26">
        <v>17</v>
      </c>
      <c r="B71" s="27" t="s">
        <v>120</v>
      </c>
      <c r="C71" s="28">
        <f>C72+C73</f>
        <v>0</v>
      </c>
      <c r="D71" s="28">
        <f t="shared" ref="D71:O71" si="17">D72+D73</f>
        <v>10</v>
      </c>
      <c r="E71" s="28">
        <f t="shared" si="17"/>
        <v>0</v>
      </c>
      <c r="F71" s="28">
        <f t="shared" si="17"/>
        <v>0</v>
      </c>
      <c r="G71" s="28">
        <f t="shared" si="17"/>
        <v>0</v>
      </c>
      <c r="H71" s="28">
        <f t="shared" si="17"/>
        <v>0</v>
      </c>
      <c r="I71" s="28">
        <f t="shared" si="17"/>
        <v>356</v>
      </c>
      <c r="J71" s="28">
        <f t="shared" si="17"/>
        <v>6</v>
      </c>
      <c r="K71" s="28">
        <f t="shared" si="17"/>
        <v>0</v>
      </c>
      <c r="L71" s="28">
        <f t="shared" si="17"/>
        <v>0</v>
      </c>
      <c r="M71" s="28">
        <f t="shared" si="17"/>
        <v>0</v>
      </c>
      <c r="N71" s="29">
        <f t="shared" si="17"/>
        <v>73</v>
      </c>
      <c r="O71" s="28">
        <f t="shared" si="17"/>
        <v>0</v>
      </c>
    </row>
    <row r="72" spans="1:15" ht="30" customHeight="1" thickBot="1" x14ac:dyDescent="0.3">
      <c r="A72" s="26" t="s">
        <v>121</v>
      </c>
      <c r="B72" s="30" t="s">
        <v>122</v>
      </c>
      <c r="C72" s="31">
        <v>0</v>
      </c>
      <c r="D72" s="31">
        <v>10</v>
      </c>
      <c r="E72" s="31">
        <v>0</v>
      </c>
      <c r="F72" s="31">
        <v>0</v>
      </c>
      <c r="G72" s="31">
        <v>0</v>
      </c>
      <c r="H72" s="31">
        <v>0</v>
      </c>
      <c r="I72" s="33">
        <v>20</v>
      </c>
      <c r="J72" s="33">
        <v>0</v>
      </c>
      <c r="K72" s="31">
        <v>0</v>
      </c>
      <c r="L72" s="32">
        <v>0</v>
      </c>
      <c r="M72" s="32">
        <v>0</v>
      </c>
      <c r="N72" s="25">
        <v>0</v>
      </c>
      <c r="O72" s="32">
        <v>0</v>
      </c>
    </row>
    <row r="73" spans="1:15" ht="30" customHeight="1" thickBot="1" x14ac:dyDescent="0.3">
      <c r="A73" s="26" t="s">
        <v>123</v>
      </c>
      <c r="B73" s="30" t="s">
        <v>124</v>
      </c>
      <c r="C73" s="31">
        <v>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3">
        <v>336</v>
      </c>
      <c r="J73" s="33">
        <v>6</v>
      </c>
      <c r="K73" s="31">
        <v>0</v>
      </c>
      <c r="L73" s="32">
        <v>0</v>
      </c>
      <c r="M73" s="32">
        <v>0</v>
      </c>
      <c r="N73" s="25">
        <v>73</v>
      </c>
      <c r="O73" s="32">
        <v>0</v>
      </c>
    </row>
    <row r="74" spans="1:15" ht="30" customHeight="1" thickBot="1" x14ac:dyDescent="0.3">
      <c r="A74" s="26">
        <v>18</v>
      </c>
      <c r="B74" s="27" t="s">
        <v>125</v>
      </c>
      <c r="C74" s="28">
        <f>C75</f>
        <v>0</v>
      </c>
      <c r="D74" s="28">
        <f t="shared" ref="D74:O74" si="18">D75</f>
        <v>0</v>
      </c>
      <c r="E74" s="28">
        <f t="shared" si="18"/>
        <v>0</v>
      </c>
      <c r="F74" s="28">
        <f t="shared" si="18"/>
        <v>0</v>
      </c>
      <c r="G74" s="28">
        <f t="shared" si="18"/>
        <v>0</v>
      </c>
      <c r="H74" s="28">
        <f t="shared" si="18"/>
        <v>0</v>
      </c>
      <c r="I74" s="28">
        <f t="shared" si="18"/>
        <v>176</v>
      </c>
      <c r="J74" s="28">
        <f t="shared" si="18"/>
        <v>10</v>
      </c>
      <c r="K74" s="28">
        <f t="shared" si="18"/>
        <v>0</v>
      </c>
      <c r="L74" s="28">
        <v>0</v>
      </c>
      <c r="M74" s="28">
        <f t="shared" si="18"/>
        <v>0</v>
      </c>
      <c r="N74" s="29">
        <f t="shared" si="18"/>
        <v>24</v>
      </c>
      <c r="O74" s="28">
        <f t="shared" si="18"/>
        <v>0</v>
      </c>
    </row>
    <row r="75" spans="1:15" ht="30" customHeight="1" thickBot="1" x14ac:dyDescent="0.3">
      <c r="A75" s="26" t="s">
        <v>126</v>
      </c>
      <c r="B75" s="30" t="s">
        <v>127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3">
        <v>176</v>
      </c>
      <c r="J75" s="33">
        <v>10</v>
      </c>
      <c r="K75" s="31">
        <v>0</v>
      </c>
      <c r="L75" s="32">
        <v>0</v>
      </c>
      <c r="M75" s="32">
        <v>0</v>
      </c>
      <c r="N75" s="25">
        <v>24</v>
      </c>
      <c r="O75" s="32">
        <v>0</v>
      </c>
    </row>
    <row r="76" spans="1:15" ht="30" customHeight="1" thickBot="1" x14ac:dyDescent="0.3">
      <c r="A76" s="26">
        <v>19</v>
      </c>
      <c r="B76" s="27" t="s">
        <v>128</v>
      </c>
      <c r="C76" s="28" t="str">
        <f>C77</f>
        <v>«–»</v>
      </c>
      <c r="D76" s="28">
        <f t="shared" ref="D76:O76" si="19">D77</f>
        <v>0</v>
      </c>
      <c r="E76" s="28">
        <f t="shared" si="19"/>
        <v>0</v>
      </c>
      <c r="F76" s="28">
        <f t="shared" si="19"/>
        <v>0</v>
      </c>
      <c r="G76" s="28">
        <f t="shared" si="19"/>
        <v>0</v>
      </c>
      <c r="H76" s="28">
        <f t="shared" si="19"/>
        <v>0</v>
      </c>
      <c r="I76" s="28">
        <f t="shared" si="19"/>
        <v>177</v>
      </c>
      <c r="J76" s="28">
        <f t="shared" si="19"/>
        <v>8</v>
      </c>
      <c r="K76" s="28">
        <f t="shared" si="19"/>
        <v>0</v>
      </c>
      <c r="L76" s="28">
        <f t="shared" si="19"/>
        <v>0</v>
      </c>
      <c r="M76" s="28">
        <f t="shared" si="19"/>
        <v>0</v>
      </c>
      <c r="N76" s="29">
        <f t="shared" si="19"/>
        <v>62</v>
      </c>
      <c r="O76" s="28">
        <f t="shared" si="19"/>
        <v>0</v>
      </c>
    </row>
    <row r="77" spans="1:15" ht="30" customHeight="1" thickBot="1" x14ac:dyDescent="0.3">
      <c r="A77" s="26" t="s">
        <v>129</v>
      </c>
      <c r="B77" s="30" t="s">
        <v>130</v>
      </c>
      <c r="C77" s="31" t="s">
        <v>26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3">
        <v>177</v>
      </c>
      <c r="J77" s="33">
        <v>8</v>
      </c>
      <c r="K77" s="31">
        <v>0</v>
      </c>
      <c r="L77" s="32">
        <v>0</v>
      </c>
      <c r="M77" s="32">
        <v>0</v>
      </c>
      <c r="N77" s="25">
        <v>62</v>
      </c>
      <c r="O77" s="32">
        <v>0</v>
      </c>
    </row>
    <row r="78" spans="1:15" ht="30" customHeight="1" thickBot="1" x14ac:dyDescent="0.3">
      <c r="A78" s="26">
        <v>20</v>
      </c>
      <c r="B78" s="27" t="s">
        <v>131</v>
      </c>
      <c r="C78" s="28">
        <f>C79+C80+C81+C82</f>
        <v>0</v>
      </c>
      <c r="D78" s="28">
        <f t="shared" ref="D78:O78" si="20">D79+D80+D81+D82</f>
        <v>0</v>
      </c>
      <c r="E78" s="28">
        <f t="shared" si="20"/>
        <v>0</v>
      </c>
      <c r="F78" s="28">
        <f t="shared" si="20"/>
        <v>0</v>
      </c>
      <c r="G78" s="28">
        <f t="shared" si="20"/>
        <v>0</v>
      </c>
      <c r="H78" s="28">
        <f t="shared" si="20"/>
        <v>0</v>
      </c>
      <c r="I78" s="28">
        <f t="shared" si="20"/>
        <v>608</v>
      </c>
      <c r="J78" s="28">
        <f t="shared" si="20"/>
        <v>22</v>
      </c>
      <c r="K78" s="28">
        <f t="shared" si="20"/>
        <v>0</v>
      </c>
      <c r="L78" s="28">
        <f t="shared" si="20"/>
        <v>5</v>
      </c>
      <c r="M78" s="28">
        <f t="shared" si="20"/>
        <v>0</v>
      </c>
      <c r="N78" s="29">
        <f t="shared" si="20"/>
        <v>90</v>
      </c>
      <c r="O78" s="28">
        <f t="shared" si="20"/>
        <v>0</v>
      </c>
    </row>
    <row r="79" spans="1:15" ht="30" customHeight="1" thickBot="1" x14ac:dyDescent="0.3">
      <c r="A79" s="26" t="s">
        <v>132</v>
      </c>
      <c r="B79" s="30" t="s">
        <v>133</v>
      </c>
      <c r="C79" s="31">
        <v>0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3">
        <v>256</v>
      </c>
      <c r="J79" s="33">
        <v>11</v>
      </c>
      <c r="K79" s="31">
        <v>0</v>
      </c>
      <c r="L79" s="32">
        <v>0</v>
      </c>
      <c r="M79" s="32">
        <v>0</v>
      </c>
      <c r="N79" s="25">
        <v>39</v>
      </c>
      <c r="O79" s="32">
        <v>0</v>
      </c>
    </row>
    <row r="80" spans="1:15" ht="30" customHeight="1" thickBot="1" x14ac:dyDescent="0.3">
      <c r="A80" s="26" t="s">
        <v>134</v>
      </c>
      <c r="B80" s="30" t="s">
        <v>135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3">
        <v>146</v>
      </c>
      <c r="J80" s="33">
        <v>0</v>
      </c>
      <c r="K80" s="31">
        <v>0</v>
      </c>
      <c r="L80" s="32">
        <v>1</v>
      </c>
      <c r="M80" s="32">
        <v>0</v>
      </c>
      <c r="N80" s="25">
        <v>10</v>
      </c>
      <c r="O80" s="32">
        <v>0</v>
      </c>
    </row>
    <row r="81" spans="1:20" ht="30" customHeight="1" thickBot="1" x14ac:dyDescent="0.3">
      <c r="A81" s="26" t="s">
        <v>136</v>
      </c>
      <c r="B81" s="30" t="s">
        <v>137</v>
      </c>
      <c r="C81" s="31">
        <v>0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3">
        <v>119</v>
      </c>
      <c r="J81" s="33">
        <v>4</v>
      </c>
      <c r="K81" s="31">
        <v>0</v>
      </c>
      <c r="L81" s="32">
        <v>0</v>
      </c>
      <c r="M81" s="32">
        <v>0</v>
      </c>
      <c r="N81" s="25">
        <v>30</v>
      </c>
      <c r="O81" s="32">
        <v>0</v>
      </c>
    </row>
    <row r="82" spans="1:20" ht="30" customHeight="1" thickBot="1" x14ac:dyDescent="0.3">
      <c r="A82" s="26" t="s">
        <v>138</v>
      </c>
      <c r="B82" s="30" t="s">
        <v>139</v>
      </c>
      <c r="C82" s="31">
        <v>0</v>
      </c>
      <c r="D82" s="31">
        <v>0</v>
      </c>
      <c r="E82" s="31">
        <v>0</v>
      </c>
      <c r="F82" s="31">
        <v>0</v>
      </c>
      <c r="G82" s="31">
        <v>0</v>
      </c>
      <c r="H82" s="31">
        <v>0</v>
      </c>
      <c r="I82" s="33">
        <v>87</v>
      </c>
      <c r="J82" s="33">
        <v>7</v>
      </c>
      <c r="K82" s="31">
        <v>0</v>
      </c>
      <c r="L82" s="32">
        <v>4</v>
      </c>
      <c r="M82" s="32">
        <v>0</v>
      </c>
      <c r="N82" s="25">
        <v>11</v>
      </c>
      <c r="O82" s="32">
        <v>0</v>
      </c>
    </row>
    <row r="83" spans="1:20" ht="30" customHeight="1" x14ac:dyDescent="0.25">
      <c r="A83" s="34">
        <v>21</v>
      </c>
      <c r="B83" s="54" t="s">
        <v>140</v>
      </c>
      <c r="C83" s="55">
        <f>C85+C86</f>
        <v>0</v>
      </c>
      <c r="D83" s="55">
        <f t="shared" ref="D83:O83" si="21">D85+D86</f>
        <v>0</v>
      </c>
      <c r="E83" s="55">
        <f t="shared" si="21"/>
        <v>0</v>
      </c>
      <c r="F83" s="55">
        <f t="shared" si="21"/>
        <v>0</v>
      </c>
      <c r="G83" s="55">
        <f t="shared" si="21"/>
        <v>0</v>
      </c>
      <c r="H83" s="55">
        <f t="shared" si="21"/>
        <v>0</v>
      </c>
      <c r="I83" s="55">
        <f t="shared" si="21"/>
        <v>380</v>
      </c>
      <c r="J83" s="55">
        <f t="shared" si="21"/>
        <v>12</v>
      </c>
      <c r="K83" s="55">
        <v>0</v>
      </c>
      <c r="L83" s="55">
        <f t="shared" si="21"/>
        <v>0</v>
      </c>
      <c r="M83" s="55">
        <f t="shared" si="21"/>
        <v>0</v>
      </c>
      <c r="N83" s="56">
        <f t="shared" si="21"/>
        <v>30</v>
      </c>
      <c r="O83" s="55">
        <f t="shared" si="21"/>
        <v>0</v>
      </c>
    </row>
    <row r="84" spans="1:20" ht="10.5" customHeight="1" thickBot="1" x14ac:dyDescent="0.3">
      <c r="A84" s="40"/>
      <c r="B84" s="57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9"/>
      <c r="O84" s="58"/>
    </row>
    <row r="85" spans="1:20" ht="30" customHeight="1" thickBot="1" x14ac:dyDescent="0.3">
      <c r="A85" s="26" t="s">
        <v>141</v>
      </c>
      <c r="B85" s="30" t="s">
        <v>142</v>
      </c>
      <c r="C85" s="31">
        <v>0</v>
      </c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3">
        <v>274</v>
      </c>
      <c r="J85" s="33">
        <v>8</v>
      </c>
      <c r="K85" s="31">
        <v>0</v>
      </c>
      <c r="L85" s="32">
        <v>0</v>
      </c>
      <c r="M85" s="32">
        <v>0</v>
      </c>
      <c r="N85" s="25">
        <v>22</v>
      </c>
      <c r="O85" s="32">
        <v>0</v>
      </c>
    </row>
    <row r="86" spans="1:20" ht="30" customHeight="1" thickBot="1" x14ac:dyDescent="0.3">
      <c r="A86" s="26" t="s">
        <v>143</v>
      </c>
      <c r="B86" s="30" t="s">
        <v>144</v>
      </c>
      <c r="C86" s="31">
        <v>0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3">
        <v>106</v>
      </c>
      <c r="J86" s="33">
        <v>4</v>
      </c>
      <c r="K86" s="31">
        <v>0</v>
      </c>
      <c r="L86" s="32">
        <v>0</v>
      </c>
      <c r="M86" s="32">
        <v>0</v>
      </c>
      <c r="N86" s="25">
        <v>8</v>
      </c>
      <c r="O86" s="32">
        <v>0</v>
      </c>
    </row>
    <row r="87" spans="1:20" ht="30" customHeight="1" thickBot="1" x14ac:dyDescent="0.3">
      <c r="A87" s="26">
        <v>22</v>
      </c>
      <c r="B87" s="27" t="s">
        <v>145</v>
      </c>
      <c r="C87" s="53" t="s">
        <v>26</v>
      </c>
      <c r="D87" s="53" t="s">
        <v>26</v>
      </c>
      <c r="E87" s="53" t="s">
        <v>26</v>
      </c>
      <c r="F87" s="53" t="s">
        <v>26</v>
      </c>
      <c r="G87" s="53" t="s">
        <v>26</v>
      </c>
      <c r="H87" s="53" t="s">
        <v>26</v>
      </c>
      <c r="I87" s="53" t="s">
        <v>26</v>
      </c>
      <c r="J87" s="53" t="s">
        <v>26</v>
      </c>
      <c r="K87" s="53">
        <v>0</v>
      </c>
      <c r="L87" s="53" t="s">
        <v>26</v>
      </c>
      <c r="M87" s="53" t="s">
        <v>26</v>
      </c>
      <c r="N87" s="53" t="s">
        <v>26</v>
      </c>
      <c r="O87" s="32">
        <v>0</v>
      </c>
    </row>
    <row r="88" spans="1:20" ht="30" customHeight="1" thickBot="1" x14ac:dyDescent="0.3">
      <c r="A88" s="26">
        <v>23</v>
      </c>
      <c r="B88" s="27" t="s">
        <v>146</v>
      </c>
      <c r="C88" s="53" t="s">
        <v>26</v>
      </c>
      <c r="D88" s="53" t="s">
        <v>26</v>
      </c>
      <c r="E88" s="53" t="s">
        <v>26</v>
      </c>
      <c r="F88" s="53" t="s">
        <v>26</v>
      </c>
      <c r="G88" s="53" t="s">
        <v>26</v>
      </c>
      <c r="H88" s="53" t="s">
        <v>26</v>
      </c>
      <c r="I88" s="53" t="s">
        <v>26</v>
      </c>
      <c r="J88" s="53" t="s">
        <v>26</v>
      </c>
      <c r="K88" s="53">
        <v>0</v>
      </c>
      <c r="L88" s="53" t="s">
        <v>26</v>
      </c>
      <c r="M88" s="53" t="s">
        <v>26</v>
      </c>
      <c r="N88" s="53" t="s">
        <v>26</v>
      </c>
      <c r="O88" s="32">
        <v>0</v>
      </c>
    </row>
    <row r="89" spans="1:20" ht="30" customHeight="1" thickBot="1" x14ac:dyDescent="0.3">
      <c r="A89" s="60" t="s">
        <v>147</v>
      </c>
      <c r="B89" s="61"/>
      <c r="C89" s="62">
        <v>23</v>
      </c>
      <c r="D89" s="62">
        <f t="shared" ref="D89:H89" si="22">D11+D15+D13+D21+D25+D29+D37+D41+D45+D50+D53+D59+D63+D65+D67+D71+D74+D76+D78+D83+D56</f>
        <v>156</v>
      </c>
      <c r="E89" s="62">
        <f t="shared" si="22"/>
        <v>0</v>
      </c>
      <c r="F89" s="62">
        <f t="shared" si="22"/>
        <v>0</v>
      </c>
      <c r="G89" s="62">
        <f t="shared" si="22"/>
        <v>0</v>
      </c>
      <c r="H89" s="62">
        <f t="shared" si="22"/>
        <v>0</v>
      </c>
      <c r="I89" s="63">
        <f>I11+I15+I13+I21+I25+I29+I37+I41+I45+I50+I53+I59+I63+I65+I67+I71+I74+I76+I78+I83+I56</f>
        <v>6798</v>
      </c>
      <c r="J89" s="62">
        <f t="shared" ref="J89:O89" si="23">J11+J15+J13+J21+J25+J29+J37+J41+J45+J50+J53+J59+J63+J65+J67+J71+J74+J76+J78+J83+J56</f>
        <v>344</v>
      </c>
      <c r="K89" s="62">
        <f>K11+K15+K13+K21+K25+K29+K37+K41+K45+K50+K53+K59+K63+K65+K67+K71+K74+K76+K78+K83+K56</f>
        <v>0</v>
      </c>
      <c r="L89" s="62">
        <f t="shared" si="23"/>
        <v>41</v>
      </c>
      <c r="M89" s="62">
        <f t="shared" si="23"/>
        <v>0</v>
      </c>
      <c r="N89" s="62">
        <f t="shared" si="23"/>
        <v>984</v>
      </c>
      <c r="O89" s="62">
        <f t="shared" si="23"/>
        <v>0</v>
      </c>
    </row>
    <row r="90" spans="1:20" ht="30" customHeight="1" x14ac:dyDescent="0.25">
      <c r="B90" s="65" t="s">
        <v>148</v>
      </c>
    </row>
    <row r="91" spans="1:20" ht="30" customHeight="1" thickBot="1" x14ac:dyDescent="0.3">
      <c r="A91" s="66"/>
    </row>
    <row r="92" spans="1:20" ht="30" customHeight="1" thickBot="1" x14ac:dyDescent="0.3">
      <c r="A92" s="6" t="s">
        <v>3</v>
      </c>
      <c r="B92" s="7"/>
      <c r="C92" s="67"/>
      <c r="D92" s="68" t="s">
        <v>4</v>
      </c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9"/>
      <c r="Q92" s="70"/>
      <c r="R92" s="71"/>
      <c r="S92" s="71"/>
      <c r="T92" s="71"/>
    </row>
    <row r="93" spans="1:20" ht="116.25" customHeight="1" thickBot="1" x14ac:dyDescent="0.3">
      <c r="A93" s="72" t="s">
        <v>5</v>
      </c>
      <c r="B93" s="22" t="s">
        <v>6</v>
      </c>
      <c r="C93" s="73" t="s">
        <v>149</v>
      </c>
      <c r="D93" s="74" t="s">
        <v>150</v>
      </c>
      <c r="E93" s="74" t="s">
        <v>151</v>
      </c>
      <c r="F93" s="74" t="s">
        <v>152</v>
      </c>
      <c r="G93" s="74" t="s">
        <v>153</v>
      </c>
      <c r="H93" s="75" t="s">
        <v>154</v>
      </c>
      <c r="I93" s="75" t="s">
        <v>155</v>
      </c>
      <c r="J93" s="75" t="s">
        <v>156</v>
      </c>
      <c r="K93" s="75" t="s">
        <v>157</v>
      </c>
      <c r="L93" s="75" t="s">
        <v>158</v>
      </c>
      <c r="M93" s="75" t="s">
        <v>159</v>
      </c>
      <c r="N93" s="75" t="s">
        <v>160</v>
      </c>
      <c r="O93" s="75" t="s">
        <v>161</v>
      </c>
      <c r="P93" s="75" t="s">
        <v>162</v>
      </c>
      <c r="Q93" s="70"/>
      <c r="R93" s="71"/>
      <c r="S93" s="71"/>
      <c r="T93" s="71"/>
    </row>
    <row r="94" spans="1:20" ht="30" customHeight="1" thickBot="1" x14ac:dyDescent="0.3">
      <c r="A94" s="26">
        <v>1</v>
      </c>
      <c r="B94" s="76">
        <v>2</v>
      </c>
      <c r="C94" s="77">
        <v>16</v>
      </c>
      <c r="D94" s="78">
        <v>17</v>
      </c>
      <c r="E94" s="78">
        <v>18</v>
      </c>
      <c r="F94" s="78">
        <v>19</v>
      </c>
      <c r="G94" s="78">
        <v>20</v>
      </c>
      <c r="H94" s="79">
        <v>21</v>
      </c>
      <c r="I94" s="79">
        <v>22</v>
      </c>
      <c r="J94" s="79">
        <v>23</v>
      </c>
      <c r="K94" s="79">
        <v>24</v>
      </c>
      <c r="L94" s="79">
        <v>25</v>
      </c>
      <c r="M94" s="79">
        <v>26</v>
      </c>
      <c r="N94" s="79">
        <v>27</v>
      </c>
      <c r="O94" s="79">
        <v>28</v>
      </c>
      <c r="P94" s="79">
        <v>29</v>
      </c>
      <c r="Q94" s="70"/>
      <c r="R94" s="71"/>
      <c r="S94" s="71"/>
      <c r="T94" s="71"/>
    </row>
    <row r="95" spans="1:20" ht="30" customHeight="1" thickBot="1" x14ac:dyDescent="0.3">
      <c r="A95" s="26">
        <v>1</v>
      </c>
      <c r="B95" s="27" t="s">
        <v>20</v>
      </c>
      <c r="C95" s="77">
        <f>C96</f>
        <v>0</v>
      </c>
      <c r="D95" s="79">
        <f t="shared" ref="D95:P95" si="24">D96</f>
        <v>0</v>
      </c>
      <c r="E95" s="79">
        <f t="shared" si="24"/>
        <v>0</v>
      </c>
      <c r="F95" s="79">
        <f t="shared" si="24"/>
        <v>0</v>
      </c>
      <c r="G95" s="79">
        <f t="shared" si="24"/>
        <v>0</v>
      </c>
      <c r="H95" s="79">
        <f t="shared" si="24"/>
        <v>0</v>
      </c>
      <c r="I95" s="79">
        <f t="shared" si="24"/>
        <v>0</v>
      </c>
      <c r="J95" s="79">
        <f t="shared" si="24"/>
        <v>0</v>
      </c>
      <c r="K95" s="79">
        <f t="shared" si="24"/>
        <v>0</v>
      </c>
      <c r="L95" s="79">
        <f t="shared" si="24"/>
        <v>0</v>
      </c>
      <c r="M95" s="79">
        <v>0</v>
      </c>
      <c r="N95" s="79">
        <f t="shared" si="24"/>
        <v>5</v>
      </c>
      <c r="O95" s="79">
        <v>0</v>
      </c>
      <c r="P95" s="79">
        <f t="shared" si="24"/>
        <v>248</v>
      </c>
      <c r="Q95" s="70"/>
      <c r="R95" s="71"/>
      <c r="S95" s="71"/>
      <c r="T95" s="71"/>
    </row>
    <row r="96" spans="1:20" ht="30" customHeight="1" thickBot="1" x14ac:dyDescent="0.3">
      <c r="A96" s="26" t="s">
        <v>21</v>
      </c>
      <c r="B96" s="30" t="s">
        <v>22</v>
      </c>
      <c r="C96" s="24">
        <v>0</v>
      </c>
      <c r="D96" s="80">
        <v>0</v>
      </c>
      <c r="E96" s="80">
        <v>0</v>
      </c>
      <c r="F96" s="80">
        <v>0</v>
      </c>
      <c r="G96" s="80">
        <v>0</v>
      </c>
      <c r="H96" s="25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25">
        <v>5</v>
      </c>
      <c r="O96" s="25">
        <v>0</v>
      </c>
      <c r="P96" s="25">
        <v>248</v>
      </c>
      <c r="Q96" s="70"/>
      <c r="R96" s="71"/>
      <c r="S96" s="71"/>
      <c r="T96" s="71"/>
    </row>
    <row r="97" spans="1:20" ht="30" customHeight="1" thickBot="1" x14ac:dyDescent="0.3">
      <c r="A97" s="26">
        <v>2</v>
      </c>
      <c r="B97" s="27" t="s">
        <v>23</v>
      </c>
      <c r="C97" s="77">
        <f>C98</f>
        <v>6</v>
      </c>
      <c r="D97" s="79">
        <v>0</v>
      </c>
      <c r="E97" s="79">
        <f t="shared" ref="E97:P97" si="25">E98</f>
        <v>11</v>
      </c>
      <c r="F97" s="79">
        <f t="shared" si="25"/>
        <v>0</v>
      </c>
      <c r="G97" s="79">
        <f t="shared" si="25"/>
        <v>15</v>
      </c>
      <c r="H97" s="79">
        <f t="shared" si="25"/>
        <v>0</v>
      </c>
      <c r="I97" s="79">
        <f t="shared" si="25"/>
        <v>51</v>
      </c>
      <c r="J97" s="79">
        <f t="shared" si="25"/>
        <v>0</v>
      </c>
      <c r="K97" s="79">
        <f t="shared" si="25"/>
        <v>56</v>
      </c>
      <c r="L97" s="79">
        <f t="shared" si="25"/>
        <v>59</v>
      </c>
      <c r="M97" s="79">
        <f t="shared" si="25"/>
        <v>0</v>
      </c>
      <c r="N97" s="79">
        <f t="shared" si="25"/>
        <v>0</v>
      </c>
      <c r="O97" s="79">
        <f t="shared" si="25"/>
        <v>0</v>
      </c>
      <c r="P97" s="79">
        <f t="shared" si="25"/>
        <v>255</v>
      </c>
      <c r="Q97" s="70"/>
      <c r="R97" s="71"/>
      <c r="S97" s="71"/>
      <c r="T97" s="71"/>
    </row>
    <row r="98" spans="1:20" ht="30" customHeight="1" thickBot="1" x14ac:dyDescent="0.3">
      <c r="A98" s="26" t="s">
        <v>24</v>
      </c>
      <c r="B98" s="30" t="s">
        <v>25</v>
      </c>
      <c r="C98" s="24">
        <v>6</v>
      </c>
      <c r="D98" s="80" t="s">
        <v>26</v>
      </c>
      <c r="E98" s="80">
        <v>11</v>
      </c>
      <c r="F98" s="80">
        <v>0</v>
      </c>
      <c r="G98" s="80">
        <v>15</v>
      </c>
      <c r="H98" s="25">
        <v>0</v>
      </c>
      <c r="I98" s="53">
        <v>51</v>
      </c>
      <c r="J98" s="53">
        <v>0</v>
      </c>
      <c r="K98" s="53">
        <v>56</v>
      </c>
      <c r="L98" s="53">
        <v>59</v>
      </c>
      <c r="M98" s="53">
        <v>0</v>
      </c>
      <c r="N98" s="25">
        <v>0</v>
      </c>
      <c r="O98" s="25">
        <v>0</v>
      </c>
      <c r="P98" s="25">
        <v>255</v>
      </c>
      <c r="Q98" s="70"/>
      <c r="R98" s="71"/>
      <c r="S98" s="71"/>
      <c r="T98" s="71"/>
    </row>
    <row r="99" spans="1:20" ht="30" customHeight="1" thickBot="1" x14ac:dyDescent="0.3">
      <c r="A99" s="26">
        <v>3</v>
      </c>
      <c r="B99" s="27" t="s">
        <v>27</v>
      </c>
      <c r="C99" s="77">
        <f>C100+C102+C103+C104</f>
        <v>0</v>
      </c>
      <c r="D99" s="79">
        <f t="shared" ref="D99:P99" si="26">D100+D102+D103+D104</f>
        <v>31</v>
      </c>
      <c r="E99" s="79">
        <f t="shared" si="26"/>
        <v>34</v>
      </c>
      <c r="F99" s="79">
        <f t="shared" si="26"/>
        <v>0</v>
      </c>
      <c r="G99" s="79">
        <f t="shared" si="26"/>
        <v>33</v>
      </c>
      <c r="H99" s="79">
        <f t="shared" si="26"/>
        <v>68</v>
      </c>
      <c r="I99" s="79">
        <f t="shared" si="26"/>
        <v>177</v>
      </c>
      <c r="J99" s="79">
        <f t="shared" si="26"/>
        <v>0</v>
      </c>
      <c r="K99" s="79">
        <f t="shared" si="26"/>
        <v>42</v>
      </c>
      <c r="L99" s="79">
        <f t="shared" si="26"/>
        <v>15</v>
      </c>
      <c r="M99" s="79">
        <f t="shared" si="26"/>
        <v>0</v>
      </c>
      <c r="N99" s="79">
        <f t="shared" si="26"/>
        <v>7</v>
      </c>
      <c r="O99" s="79">
        <f t="shared" si="26"/>
        <v>0</v>
      </c>
      <c r="P99" s="79">
        <f t="shared" si="26"/>
        <v>285</v>
      </c>
      <c r="Q99" s="70"/>
      <c r="R99" s="71"/>
      <c r="S99" s="71"/>
      <c r="T99" s="71"/>
    </row>
    <row r="100" spans="1:20" ht="30" customHeight="1" x14ac:dyDescent="0.25">
      <c r="A100" s="34" t="s">
        <v>28</v>
      </c>
      <c r="B100" s="35" t="s">
        <v>29</v>
      </c>
      <c r="C100" s="81">
        <v>0</v>
      </c>
      <c r="D100" s="82">
        <v>0</v>
      </c>
      <c r="E100" s="82">
        <v>9</v>
      </c>
      <c r="F100" s="82">
        <v>0</v>
      </c>
      <c r="G100" s="82">
        <v>10</v>
      </c>
      <c r="H100" s="39">
        <v>68</v>
      </c>
      <c r="I100" s="83">
        <v>60</v>
      </c>
      <c r="J100" s="83">
        <v>0</v>
      </c>
      <c r="K100" s="83">
        <v>16</v>
      </c>
      <c r="L100" s="83">
        <v>15</v>
      </c>
      <c r="M100" s="83">
        <v>0</v>
      </c>
      <c r="N100" s="39">
        <v>0</v>
      </c>
      <c r="O100" s="39">
        <v>0</v>
      </c>
      <c r="P100" s="39">
        <v>102</v>
      </c>
      <c r="Q100" s="70"/>
      <c r="R100" s="71"/>
      <c r="S100" s="71"/>
      <c r="T100" s="71"/>
    </row>
    <row r="101" spans="1:20" ht="12.75" customHeight="1" thickBot="1" x14ac:dyDescent="0.3">
      <c r="A101" s="40"/>
      <c r="B101" s="41"/>
      <c r="C101" s="84"/>
      <c r="D101" s="85"/>
      <c r="E101" s="85"/>
      <c r="F101" s="85"/>
      <c r="G101" s="85"/>
      <c r="H101" s="45"/>
      <c r="I101" s="86"/>
      <c r="J101" s="86"/>
      <c r="K101" s="86"/>
      <c r="L101" s="86"/>
      <c r="M101" s="86"/>
      <c r="N101" s="45"/>
      <c r="O101" s="45"/>
      <c r="P101" s="45"/>
      <c r="Q101" s="70"/>
      <c r="R101" s="71"/>
      <c r="S101" s="71"/>
      <c r="T101" s="71"/>
    </row>
    <row r="102" spans="1:20" ht="30" customHeight="1" thickBot="1" x14ac:dyDescent="0.3">
      <c r="A102" s="26" t="s">
        <v>30</v>
      </c>
      <c r="B102" s="30" t="s">
        <v>31</v>
      </c>
      <c r="C102" s="24">
        <v>0</v>
      </c>
      <c r="D102" s="80">
        <v>14</v>
      </c>
      <c r="E102" s="80">
        <v>12</v>
      </c>
      <c r="F102" s="80">
        <v>0</v>
      </c>
      <c r="G102" s="80">
        <v>15</v>
      </c>
      <c r="H102" s="25">
        <v>0</v>
      </c>
      <c r="I102" s="53">
        <v>21</v>
      </c>
      <c r="J102" s="53">
        <v>0</v>
      </c>
      <c r="K102" s="53">
        <v>0</v>
      </c>
      <c r="L102" s="53">
        <v>0</v>
      </c>
      <c r="M102" s="53">
        <v>0</v>
      </c>
      <c r="N102" s="25">
        <v>7</v>
      </c>
      <c r="O102" s="25">
        <v>0</v>
      </c>
      <c r="P102" s="25">
        <v>41</v>
      </c>
      <c r="Q102" s="70"/>
      <c r="R102" s="71"/>
      <c r="S102" s="71"/>
      <c r="T102" s="71"/>
    </row>
    <row r="103" spans="1:20" ht="30" customHeight="1" thickBot="1" x14ac:dyDescent="0.3">
      <c r="A103" s="26" t="s">
        <v>32</v>
      </c>
      <c r="B103" s="30" t="s">
        <v>33</v>
      </c>
      <c r="C103" s="24">
        <v>0</v>
      </c>
      <c r="D103" s="87">
        <v>0</v>
      </c>
      <c r="E103" s="80">
        <v>0</v>
      </c>
      <c r="F103" s="80">
        <v>0</v>
      </c>
      <c r="G103" s="80">
        <v>0</v>
      </c>
      <c r="H103" s="25">
        <v>0</v>
      </c>
      <c r="I103" s="53">
        <v>0</v>
      </c>
      <c r="J103" s="53">
        <v>0</v>
      </c>
      <c r="K103" s="53">
        <v>0</v>
      </c>
      <c r="L103" s="53">
        <v>0</v>
      </c>
      <c r="M103" s="53">
        <v>0</v>
      </c>
      <c r="N103" s="25">
        <v>0</v>
      </c>
      <c r="O103" s="25">
        <v>0</v>
      </c>
      <c r="P103" s="25">
        <v>53</v>
      </c>
      <c r="Q103" s="70"/>
      <c r="R103" s="71"/>
      <c r="S103" s="71"/>
      <c r="T103" s="71"/>
    </row>
    <row r="104" spans="1:20" ht="30" customHeight="1" thickBot="1" x14ac:dyDescent="0.3">
      <c r="A104" s="26" t="s">
        <v>34</v>
      </c>
      <c r="B104" s="30" t="s">
        <v>35</v>
      </c>
      <c r="C104" s="24">
        <v>0</v>
      </c>
      <c r="D104" s="87">
        <v>17</v>
      </c>
      <c r="E104" s="80">
        <v>13</v>
      </c>
      <c r="F104" s="80">
        <v>0</v>
      </c>
      <c r="G104" s="80">
        <v>8</v>
      </c>
      <c r="H104" s="25">
        <v>0</v>
      </c>
      <c r="I104" s="53">
        <v>96</v>
      </c>
      <c r="J104" s="53">
        <v>0</v>
      </c>
      <c r="K104" s="53">
        <v>26</v>
      </c>
      <c r="L104" s="53">
        <v>0</v>
      </c>
      <c r="M104" s="53">
        <v>0</v>
      </c>
      <c r="N104" s="25">
        <v>0</v>
      </c>
      <c r="O104" s="25">
        <v>0</v>
      </c>
      <c r="P104" s="25">
        <v>89</v>
      </c>
      <c r="Q104" s="70"/>
      <c r="R104" s="71"/>
      <c r="S104" s="71"/>
      <c r="T104" s="71"/>
    </row>
    <row r="105" spans="1:20" ht="30" customHeight="1" thickBot="1" x14ac:dyDescent="0.3">
      <c r="A105" s="26">
        <v>4</v>
      </c>
      <c r="B105" s="27" t="s">
        <v>36</v>
      </c>
      <c r="C105" s="77">
        <f>C106+C107+C108</f>
        <v>48</v>
      </c>
      <c r="D105" s="79">
        <f t="shared" ref="D105:P105" si="27">D106+D107+D108</f>
        <v>38</v>
      </c>
      <c r="E105" s="79">
        <f t="shared" si="27"/>
        <v>31</v>
      </c>
      <c r="F105" s="79">
        <f t="shared" si="27"/>
        <v>26</v>
      </c>
      <c r="G105" s="79">
        <f t="shared" si="27"/>
        <v>22</v>
      </c>
      <c r="H105" s="79">
        <f t="shared" si="27"/>
        <v>0</v>
      </c>
      <c r="I105" s="79">
        <f t="shared" si="27"/>
        <v>50</v>
      </c>
      <c r="J105" s="79">
        <f t="shared" si="27"/>
        <v>0</v>
      </c>
      <c r="K105" s="79">
        <f t="shared" si="27"/>
        <v>114</v>
      </c>
      <c r="L105" s="79">
        <f t="shared" si="27"/>
        <v>0</v>
      </c>
      <c r="M105" s="79">
        <f t="shared" si="27"/>
        <v>0</v>
      </c>
      <c r="N105" s="79">
        <f t="shared" si="27"/>
        <v>11</v>
      </c>
      <c r="O105" s="79">
        <f t="shared" si="27"/>
        <v>0</v>
      </c>
      <c r="P105" s="79">
        <f t="shared" si="27"/>
        <v>414</v>
      </c>
      <c r="Q105" s="70"/>
      <c r="R105" s="71"/>
      <c r="S105" s="71"/>
      <c r="T105" s="71"/>
    </row>
    <row r="106" spans="1:20" ht="30" customHeight="1" thickBot="1" x14ac:dyDescent="0.3">
      <c r="A106" s="26" t="s">
        <v>37</v>
      </c>
      <c r="B106" s="30" t="s">
        <v>38</v>
      </c>
      <c r="C106" s="24">
        <v>14</v>
      </c>
      <c r="D106" s="80">
        <v>0</v>
      </c>
      <c r="E106" s="80">
        <v>0</v>
      </c>
      <c r="F106" s="87">
        <v>0</v>
      </c>
      <c r="G106" s="80">
        <v>9</v>
      </c>
      <c r="H106" s="25">
        <v>0</v>
      </c>
      <c r="I106" s="53">
        <v>27</v>
      </c>
      <c r="J106" s="53">
        <v>0</v>
      </c>
      <c r="K106" s="53">
        <v>46</v>
      </c>
      <c r="L106" s="53">
        <v>0</v>
      </c>
      <c r="M106" s="53">
        <v>0</v>
      </c>
      <c r="N106" s="25">
        <v>0</v>
      </c>
      <c r="O106" s="25">
        <v>0</v>
      </c>
      <c r="P106" s="25">
        <v>286</v>
      </c>
      <c r="Q106" s="70"/>
      <c r="R106" s="71"/>
      <c r="S106" s="71"/>
      <c r="T106" s="71"/>
    </row>
    <row r="107" spans="1:20" ht="30" customHeight="1" thickBot="1" x14ac:dyDescent="0.3">
      <c r="A107" s="26" t="s">
        <v>39</v>
      </c>
      <c r="B107" s="30" t="s">
        <v>40</v>
      </c>
      <c r="C107" s="24">
        <v>4</v>
      </c>
      <c r="D107" s="80">
        <v>3</v>
      </c>
      <c r="E107" s="80">
        <v>19</v>
      </c>
      <c r="F107" s="87">
        <v>0</v>
      </c>
      <c r="G107" s="80">
        <v>4</v>
      </c>
      <c r="H107" s="25">
        <v>0</v>
      </c>
      <c r="I107" s="53">
        <v>4</v>
      </c>
      <c r="J107" s="53">
        <v>0</v>
      </c>
      <c r="K107" s="53">
        <v>33</v>
      </c>
      <c r="L107" s="53">
        <v>0</v>
      </c>
      <c r="M107" s="53">
        <v>0</v>
      </c>
      <c r="N107" s="25">
        <v>0</v>
      </c>
      <c r="O107" s="25">
        <v>0</v>
      </c>
      <c r="P107" s="25">
        <v>88</v>
      </c>
      <c r="Q107" s="70"/>
      <c r="R107" s="71"/>
      <c r="S107" s="71"/>
      <c r="T107" s="71"/>
    </row>
    <row r="108" spans="1:20" ht="30" customHeight="1" thickBot="1" x14ac:dyDescent="0.3">
      <c r="A108" s="26" t="s">
        <v>41</v>
      </c>
      <c r="B108" s="30" t="s">
        <v>42</v>
      </c>
      <c r="C108" s="24">
        <v>30</v>
      </c>
      <c r="D108" s="80">
        <v>35</v>
      </c>
      <c r="E108" s="80">
        <v>12</v>
      </c>
      <c r="F108" s="80">
        <v>26</v>
      </c>
      <c r="G108" s="80">
        <v>9</v>
      </c>
      <c r="H108" s="25">
        <v>0</v>
      </c>
      <c r="I108" s="53">
        <v>19</v>
      </c>
      <c r="J108" s="53">
        <v>0</v>
      </c>
      <c r="K108" s="53">
        <v>35</v>
      </c>
      <c r="L108" s="53">
        <v>0</v>
      </c>
      <c r="M108" s="53">
        <v>0</v>
      </c>
      <c r="N108" s="25">
        <v>11</v>
      </c>
      <c r="O108" s="25">
        <v>0</v>
      </c>
      <c r="P108" s="25">
        <v>40</v>
      </c>
      <c r="Q108" s="70"/>
      <c r="R108" s="71"/>
      <c r="S108" s="71"/>
      <c r="T108" s="71"/>
    </row>
    <row r="109" spans="1:20" ht="30" customHeight="1" thickBot="1" x14ac:dyDescent="0.3">
      <c r="A109" s="26">
        <v>5</v>
      </c>
      <c r="B109" s="27" t="s">
        <v>43</v>
      </c>
      <c r="C109" s="77">
        <v>0</v>
      </c>
      <c r="D109" s="79">
        <f t="shared" ref="D109:P109" si="28">D110+D111</f>
        <v>0</v>
      </c>
      <c r="E109" s="79">
        <f t="shared" si="28"/>
        <v>12</v>
      </c>
      <c r="F109" s="79">
        <f t="shared" si="28"/>
        <v>0</v>
      </c>
      <c r="G109" s="79">
        <f t="shared" si="28"/>
        <v>36</v>
      </c>
      <c r="H109" s="79">
        <f t="shared" si="28"/>
        <v>16</v>
      </c>
      <c r="I109" s="79">
        <f t="shared" si="28"/>
        <v>160</v>
      </c>
      <c r="J109" s="79">
        <f t="shared" si="28"/>
        <v>0</v>
      </c>
      <c r="K109" s="79">
        <f t="shared" si="28"/>
        <v>145</v>
      </c>
      <c r="L109" s="79">
        <f t="shared" si="28"/>
        <v>0</v>
      </c>
      <c r="M109" s="79">
        <f t="shared" si="28"/>
        <v>0</v>
      </c>
      <c r="N109" s="79">
        <f t="shared" si="28"/>
        <v>0</v>
      </c>
      <c r="O109" s="79">
        <f t="shared" si="28"/>
        <v>0</v>
      </c>
      <c r="P109" s="79">
        <f t="shared" si="28"/>
        <v>746</v>
      </c>
      <c r="Q109" s="70"/>
      <c r="R109" s="71"/>
      <c r="S109" s="71"/>
      <c r="T109" s="71"/>
    </row>
    <row r="110" spans="1:20" ht="31.5" customHeight="1" thickBot="1" x14ac:dyDescent="0.3">
      <c r="A110" s="26" t="s">
        <v>44</v>
      </c>
      <c r="B110" s="30" t="s">
        <v>45</v>
      </c>
      <c r="C110" s="24">
        <v>0</v>
      </c>
      <c r="D110" s="80">
        <v>0</v>
      </c>
      <c r="E110" s="80">
        <v>12</v>
      </c>
      <c r="F110" s="80">
        <v>0</v>
      </c>
      <c r="G110" s="80">
        <v>35</v>
      </c>
      <c r="H110" s="25">
        <v>16</v>
      </c>
      <c r="I110" s="53">
        <v>150</v>
      </c>
      <c r="J110" s="53">
        <v>0</v>
      </c>
      <c r="K110" s="53">
        <v>145</v>
      </c>
      <c r="L110" s="53">
        <v>0</v>
      </c>
      <c r="M110" s="53">
        <v>0</v>
      </c>
      <c r="N110" s="25">
        <v>0</v>
      </c>
      <c r="O110" s="25">
        <v>0</v>
      </c>
      <c r="P110" s="25">
        <v>746</v>
      </c>
      <c r="Q110" s="70"/>
      <c r="R110" s="71"/>
      <c r="S110" s="71"/>
      <c r="T110" s="71"/>
    </row>
    <row r="111" spans="1:20" ht="30" customHeight="1" x14ac:dyDescent="0.25">
      <c r="A111" s="34" t="s">
        <v>46</v>
      </c>
      <c r="B111" s="35" t="s">
        <v>47</v>
      </c>
      <c r="C111" s="81">
        <v>0</v>
      </c>
      <c r="D111" s="82">
        <v>0</v>
      </c>
      <c r="E111" s="82">
        <v>0</v>
      </c>
      <c r="F111" s="82">
        <v>0</v>
      </c>
      <c r="G111" s="82">
        <v>1</v>
      </c>
      <c r="H111" s="39">
        <v>0</v>
      </c>
      <c r="I111" s="83">
        <v>10</v>
      </c>
      <c r="J111" s="83">
        <v>0</v>
      </c>
      <c r="K111" s="83">
        <v>0</v>
      </c>
      <c r="L111" s="83">
        <v>0</v>
      </c>
      <c r="M111" s="83">
        <v>0</v>
      </c>
      <c r="N111" s="39">
        <v>0</v>
      </c>
      <c r="O111" s="39">
        <v>0</v>
      </c>
      <c r="P111" s="39">
        <v>0</v>
      </c>
      <c r="Q111" s="70"/>
      <c r="R111" s="71"/>
      <c r="S111" s="71"/>
      <c r="T111" s="71"/>
    </row>
    <row r="112" spans="1:20" ht="15" customHeight="1" thickBot="1" x14ac:dyDescent="0.3">
      <c r="A112" s="40"/>
      <c r="B112" s="41"/>
      <c r="C112" s="84"/>
      <c r="D112" s="85"/>
      <c r="E112" s="85"/>
      <c r="F112" s="85"/>
      <c r="G112" s="85"/>
      <c r="H112" s="45"/>
      <c r="I112" s="86"/>
      <c r="J112" s="86"/>
      <c r="K112" s="86"/>
      <c r="L112" s="86"/>
      <c r="M112" s="86"/>
      <c r="N112" s="45"/>
      <c r="O112" s="45"/>
      <c r="P112" s="45"/>
      <c r="Q112" s="70"/>
      <c r="R112" s="71"/>
      <c r="S112" s="71"/>
      <c r="T112" s="71"/>
    </row>
    <row r="113" spans="1:20" ht="30" customHeight="1" thickBot="1" x14ac:dyDescent="0.3">
      <c r="A113" s="26">
        <v>6</v>
      </c>
      <c r="B113" s="27" t="s">
        <v>48</v>
      </c>
      <c r="C113" s="77">
        <f>C114+C115++C116+C117+C118+C119+C120</f>
        <v>1</v>
      </c>
      <c r="D113" s="77">
        <f t="shared" ref="D113:P113" si="29">D114+D115++D116+D117+D118+D119+D120</f>
        <v>20</v>
      </c>
      <c r="E113" s="77">
        <f t="shared" si="29"/>
        <v>8</v>
      </c>
      <c r="F113" s="77">
        <f t="shared" si="29"/>
        <v>0</v>
      </c>
      <c r="G113" s="77">
        <f t="shared" si="29"/>
        <v>5</v>
      </c>
      <c r="H113" s="77">
        <f t="shared" si="29"/>
        <v>6</v>
      </c>
      <c r="I113" s="77">
        <f t="shared" si="29"/>
        <v>61</v>
      </c>
      <c r="J113" s="77">
        <f t="shared" si="29"/>
        <v>0</v>
      </c>
      <c r="K113" s="77">
        <f t="shared" si="29"/>
        <v>54</v>
      </c>
      <c r="L113" s="77">
        <f t="shared" si="29"/>
        <v>0</v>
      </c>
      <c r="M113" s="77">
        <f t="shared" si="29"/>
        <v>0</v>
      </c>
      <c r="N113" s="77">
        <f t="shared" si="29"/>
        <v>2</v>
      </c>
      <c r="O113" s="77">
        <f t="shared" si="29"/>
        <v>0</v>
      </c>
      <c r="P113" s="77">
        <f t="shared" si="29"/>
        <v>1395</v>
      </c>
      <c r="Q113" s="70"/>
      <c r="R113" s="71"/>
      <c r="S113" s="71"/>
      <c r="T113" s="71"/>
    </row>
    <row r="114" spans="1:20" ht="51.75" customHeight="1" thickBot="1" x14ac:dyDescent="0.3">
      <c r="A114" s="26" t="s">
        <v>49</v>
      </c>
      <c r="B114" s="30" t="s">
        <v>163</v>
      </c>
      <c r="C114" s="24">
        <v>0</v>
      </c>
      <c r="D114" s="80">
        <v>0</v>
      </c>
      <c r="E114" s="80">
        <v>0</v>
      </c>
      <c r="F114" s="80">
        <v>0</v>
      </c>
      <c r="G114" s="80">
        <v>0</v>
      </c>
      <c r="H114" s="25">
        <v>0</v>
      </c>
      <c r="I114" s="53">
        <v>0</v>
      </c>
      <c r="J114" s="53">
        <v>0</v>
      </c>
      <c r="K114" s="53">
        <v>0</v>
      </c>
      <c r="L114" s="53">
        <v>0</v>
      </c>
      <c r="M114" s="53">
        <v>0</v>
      </c>
      <c r="N114" s="25">
        <v>0</v>
      </c>
      <c r="O114" s="25">
        <v>0</v>
      </c>
      <c r="P114" s="25">
        <v>0</v>
      </c>
      <c r="Q114" s="70"/>
      <c r="R114" s="71"/>
      <c r="S114" s="71"/>
      <c r="T114" s="71"/>
    </row>
    <row r="115" spans="1:20" ht="30" customHeight="1" thickBot="1" x14ac:dyDescent="0.3">
      <c r="A115" s="26" t="s">
        <v>51</v>
      </c>
      <c r="B115" s="30" t="s">
        <v>52</v>
      </c>
      <c r="C115" s="24">
        <v>1</v>
      </c>
      <c r="D115" s="80">
        <v>20</v>
      </c>
      <c r="E115" s="80">
        <v>8</v>
      </c>
      <c r="F115" s="80">
        <v>0</v>
      </c>
      <c r="G115" s="80">
        <v>5</v>
      </c>
      <c r="H115" s="25">
        <v>6</v>
      </c>
      <c r="I115" s="53">
        <v>35</v>
      </c>
      <c r="J115" s="53">
        <v>0</v>
      </c>
      <c r="K115" s="53">
        <v>32</v>
      </c>
      <c r="L115" s="53">
        <v>0</v>
      </c>
      <c r="M115" s="53">
        <v>0</v>
      </c>
      <c r="N115" s="25">
        <v>1</v>
      </c>
      <c r="O115" s="25">
        <v>0</v>
      </c>
      <c r="P115" s="25">
        <v>1217</v>
      </c>
      <c r="Q115" s="70"/>
      <c r="R115" s="71"/>
      <c r="S115" s="71"/>
      <c r="T115" s="71"/>
    </row>
    <row r="116" spans="1:20" ht="30" customHeight="1" thickBot="1" x14ac:dyDescent="0.3">
      <c r="A116" s="26"/>
      <c r="B116" s="30" t="s">
        <v>54</v>
      </c>
      <c r="C116" s="24">
        <v>0</v>
      </c>
      <c r="D116" s="80">
        <v>0</v>
      </c>
      <c r="E116" s="80">
        <v>0</v>
      </c>
      <c r="F116" s="80">
        <v>0</v>
      </c>
      <c r="G116" s="80">
        <v>0</v>
      </c>
      <c r="H116" s="25">
        <v>0</v>
      </c>
      <c r="I116" s="53">
        <v>8</v>
      </c>
      <c r="J116" s="53">
        <v>0</v>
      </c>
      <c r="K116" s="53">
        <v>2</v>
      </c>
      <c r="L116" s="53">
        <v>0</v>
      </c>
      <c r="M116" s="53">
        <v>0</v>
      </c>
      <c r="N116" s="25">
        <v>1</v>
      </c>
      <c r="O116" s="25">
        <v>0</v>
      </c>
      <c r="P116" s="25">
        <v>21</v>
      </c>
      <c r="Q116" s="88"/>
      <c r="R116" s="89"/>
      <c r="S116" s="89"/>
      <c r="T116" s="89"/>
    </row>
    <row r="117" spans="1:20" ht="30" customHeight="1" thickBot="1" x14ac:dyDescent="0.3">
      <c r="A117" s="26"/>
      <c r="B117" s="30" t="s">
        <v>56</v>
      </c>
      <c r="C117" s="24">
        <v>0</v>
      </c>
      <c r="D117" s="80">
        <v>0</v>
      </c>
      <c r="E117" s="80">
        <v>0</v>
      </c>
      <c r="F117" s="80">
        <v>0</v>
      </c>
      <c r="G117" s="80">
        <v>0</v>
      </c>
      <c r="H117" s="25">
        <v>0</v>
      </c>
      <c r="I117" s="53">
        <v>8</v>
      </c>
      <c r="J117" s="53">
        <v>0</v>
      </c>
      <c r="K117" s="53">
        <v>2</v>
      </c>
      <c r="L117" s="53">
        <v>0</v>
      </c>
      <c r="M117" s="53">
        <v>0</v>
      </c>
      <c r="N117" s="25">
        <v>0</v>
      </c>
      <c r="O117" s="25">
        <v>0</v>
      </c>
      <c r="P117" s="25">
        <v>40</v>
      </c>
      <c r="Q117" s="88"/>
      <c r="R117" s="89"/>
      <c r="S117" s="89"/>
      <c r="T117" s="89"/>
    </row>
    <row r="118" spans="1:20" ht="30" customHeight="1" thickBot="1" x14ac:dyDescent="0.3">
      <c r="A118" s="26"/>
      <c r="B118" s="30" t="s">
        <v>58</v>
      </c>
      <c r="C118" s="24">
        <v>0</v>
      </c>
      <c r="D118" s="80">
        <v>0</v>
      </c>
      <c r="E118" s="80">
        <v>0</v>
      </c>
      <c r="F118" s="80">
        <v>0</v>
      </c>
      <c r="G118" s="80">
        <v>0</v>
      </c>
      <c r="H118" s="25">
        <v>0</v>
      </c>
      <c r="I118" s="53">
        <v>0</v>
      </c>
      <c r="J118" s="53">
        <v>0</v>
      </c>
      <c r="K118" s="53">
        <v>8</v>
      </c>
      <c r="L118" s="53">
        <v>0</v>
      </c>
      <c r="M118" s="53">
        <v>0</v>
      </c>
      <c r="N118" s="25">
        <v>0</v>
      </c>
      <c r="O118" s="25">
        <v>0</v>
      </c>
      <c r="P118" s="25">
        <v>36</v>
      </c>
      <c r="Q118" s="88"/>
      <c r="R118" s="89"/>
      <c r="S118" s="89"/>
      <c r="T118" s="89"/>
    </row>
    <row r="119" spans="1:20" ht="30" customHeight="1" thickBot="1" x14ac:dyDescent="0.3">
      <c r="A119" s="26"/>
      <c r="B119" s="30" t="s">
        <v>60</v>
      </c>
      <c r="C119" s="24">
        <v>0</v>
      </c>
      <c r="D119" s="80">
        <v>0</v>
      </c>
      <c r="E119" s="80">
        <v>0</v>
      </c>
      <c r="F119" s="80">
        <v>0</v>
      </c>
      <c r="G119" s="80">
        <v>0</v>
      </c>
      <c r="H119" s="25">
        <v>0</v>
      </c>
      <c r="I119" s="53">
        <v>0</v>
      </c>
      <c r="J119" s="53">
        <v>0</v>
      </c>
      <c r="K119" s="53">
        <v>0</v>
      </c>
      <c r="L119" s="53">
        <v>0</v>
      </c>
      <c r="M119" s="53">
        <v>0</v>
      </c>
      <c r="N119" s="25">
        <v>0</v>
      </c>
      <c r="O119" s="25">
        <v>0</v>
      </c>
      <c r="P119" s="25">
        <v>26</v>
      </c>
      <c r="Q119" s="88"/>
      <c r="R119" s="89"/>
      <c r="S119" s="89"/>
      <c r="T119" s="89"/>
    </row>
    <row r="120" spans="1:20" ht="30" customHeight="1" thickBot="1" x14ac:dyDescent="0.3">
      <c r="A120" s="26" t="s">
        <v>53</v>
      </c>
      <c r="B120" s="30" t="s">
        <v>62</v>
      </c>
      <c r="C120" s="24">
        <v>0</v>
      </c>
      <c r="D120" s="80">
        <v>0</v>
      </c>
      <c r="E120" s="80">
        <v>0</v>
      </c>
      <c r="F120" s="80">
        <v>0</v>
      </c>
      <c r="G120" s="80">
        <v>0</v>
      </c>
      <c r="H120" s="25">
        <v>0</v>
      </c>
      <c r="I120" s="53">
        <v>10</v>
      </c>
      <c r="J120" s="53">
        <v>0</v>
      </c>
      <c r="K120" s="53">
        <v>10</v>
      </c>
      <c r="L120" s="53">
        <v>0</v>
      </c>
      <c r="M120" s="53">
        <v>0</v>
      </c>
      <c r="N120" s="25">
        <v>0</v>
      </c>
      <c r="O120" s="25">
        <v>0</v>
      </c>
      <c r="P120" s="25">
        <v>55</v>
      </c>
      <c r="Q120" s="70"/>
      <c r="R120" s="71"/>
      <c r="S120" s="71"/>
      <c r="T120" s="71"/>
    </row>
    <row r="121" spans="1:20" ht="30" customHeight="1" thickBot="1" x14ac:dyDescent="0.3">
      <c r="A121" s="26">
        <v>7</v>
      </c>
      <c r="B121" s="27" t="s">
        <v>63</v>
      </c>
      <c r="C121" s="77">
        <f>C122+C123+C124</f>
        <v>34</v>
      </c>
      <c r="D121" s="79">
        <f t="shared" ref="D121:P121" si="30">D122+D123+D124</f>
        <v>0</v>
      </c>
      <c r="E121" s="79">
        <f t="shared" si="30"/>
        <v>13</v>
      </c>
      <c r="F121" s="79">
        <f t="shared" si="30"/>
        <v>0</v>
      </c>
      <c r="G121" s="79">
        <f t="shared" si="30"/>
        <v>25</v>
      </c>
      <c r="H121" s="79">
        <f t="shared" si="30"/>
        <v>321</v>
      </c>
      <c r="I121" s="79">
        <f t="shared" si="30"/>
        <v>145</v>
      </c>
      <c r="J121" s="79">
        <f t="shared" si="30"/>
        <v>0</v>
      </c>
      <c r="K121" s="79">
        <f>K122+K123+K124</f>
        <v>76</v>
      </c>
      <c r="L121" s="79">
        <f t="shared" si="30"/>
        <v>46</v>
      </c>
      <c r="M121" s="79">
        <f t="shared" si="30"/>
        <v>0</v>
      </c>
      <c r="N121" s="79">
        <f t="shared" si="30"/>
        <v>4</v>
      </c>
      <c r="O121" s="79">
        <f t="shared" si="30"/>
        <v>0</v>
      </c>
      <c r="P121" s="79">
        <f t="shared" si="30"/>
        <v>695</v>
      </c>
      <c r="Q121" s="70"/>
      <c r="R121" s="71"/>
      <c r="S121" s="71"/>
      <c r="T121" s="71"/>
    </row>
    <row r="122" spans="1:20" ht="30" customHeight="1" thickBot="1" x14ac:dyDescent="0.3">
      <c r="A122" s="26" t="s">
        <v>64</v>
      </c>
      <c r="B122" s="30" t="s">
        <v>65</v>
      </c>
      <c r="C122" s="24">
        <v>8</v>
      </c>
      <c r="D122" s="80">
        <v>0</v>
      </c>
      <c r="E122" s="80">
        <v>2</v>
      </c>
      <c r="F122" s="80">
        <v>0</v>
      </c>
      <c r="G122" s="80">
        <v>12</v>
      </c>
      <c r="H122" s="25">
        <v>269</v>
      </c>
      <c r="I122" s="53">
        <v>60</v>
      </c>
      <c r="J122" s="53">
        <v>0</v>
      </c>
      <c r="K122" s="53">
        <v>56</v>
      </c>
      <c r="L122" s="53">
        <v>35</v>
      </c>
      <c r="M122" s="53">
        <v>0</v>
      </c>
      <c r="N122" s="25">
        <v>3</v>
      </c>
      <c r="O122" s="25">
        <v>0</v>
      </c>
      <c r="P122" s="25">
        <v>547</v>
      </c>
      <c r="Q122" s="70"/>
      <c r="R122" s="71"/>
      <c r="S122" s="71"/>
      <c r="T122" s="71"/>
    </row>
    <row r="123" spans="1:20" ht="30" customHeight="1" thickBot="1" x14ac:dyDescent="0.3">
      <c r="A123" s="26" t="s">
        <v>66</v>
      </c>
      <c r="B123" s="30" t="s">
        <v>67</v>
      </c>
      <c r="C123" s="24">
        <v>25</v>
      </c>
      <c r="D123" s="80">
        <v>0</v>
      </c>
      <c r="E123" s="80">
        <v>5</v>
      </c>
      <c r="F123" s="80">
        <v>0</v>
      </c>
      <c r="G123" s="80">
        <v>10</v>
      </c>
      <c r="H123" s="25">
        <v>52</v>
      </c>
      <c r="I123" s="53">
        <v>60</v>
      </c>
      <c r="J123" s="53">
        <v>0</v>
      </c>
      <c r="K123" s="53">
        <v>17</v>
      </c>
      <c r="L123" s="53">
        <v>11</v>
      </c>
      <c r="M123" s="53">
        <v>0</v>
      </c>
      <c r="N123" s="25">
        <v>1</v>
      </c>
      <c r="O123" s="25">
        <v>0</v>
      </c>
      <c r="P123" s="25">
        <v>120</v>
      </c>
      <c r="Q123" s="70"/>
      <c r="R123" s="71"/>
      <c r="S123" s="71"/>
      <c r="T123" s="71"/>
    </row>
    <row r="124" spans="1:20" ht="30" customHeight="1" thickBot="1" x14ac:dyDescent="0.3">
      <c r="A124" s="26" t="s">
        <v>68</v>
      </c>
      <c r="B124" s="30" t="s">
        <v>69</v>
      </c>
      <c r="C124" s="24">
        <v>1</v>
      </c>
      <c r="D124" s="80">
        <v>0</v>
      </c>
      <c r="E124" s="80">
        <v>6</v>
      </c>
      <c r="F124" s="80">
        <v>0</v>
      </c>
      <c r="G124" s="80">
        <v>3</v>
      </c>
      <c r="H124" s="25">
        <v>0</v>
      </c>
      <c r="I124" s="53">
        <v>25</v>
      </c>
      <c r="J124" s="53">
        <v>0</v>
      </c>
      <c r="K124" s="53">
        <v>3</v>
      </c>
      <c r="L124" s="53">
        <v>0</v>
      </c>
      <c r="M124" s="53">
        <v>0</v>
      </c>
      <c r="N124" s="25">
        <v>0</v>
      </c>
      <c r="O124" s="25">
        <v>0</v>
      </c>
      <c r="P124" s="25">
        <v>28</v>
      </c>
      <c r="Q124" s="70"/>
      <c r="R124" s="71"/>
      <c r="S124" s="71"/>
      <c r="T124" s="71"/>
    </row>
    <row r="125" spans="1:20" ht="30" customHeight="1" thickBot="1" x14ac:dyDescent="0.3">
      <c r="A125" s="26" t="s">
        <v>70</v>
      </c>
      <c r="B125" s="27" t="s">
        <v>71</v>
      </c>
      <c r="C125" s="77">
        <f>C126+C127</f>
        <v>0</v>
      </c>
      <c r="D125" s="79">
        <f t="shared" ref="D125:P125" si="31">D126+D127</f>
        <v>5</v>
      </c>
      <c r="E125" s="79">
        <f t="shared" si="31"/>
        <v>43</v>
      </c>
      <c r="F125" s="79">
        <f t="shared" si="31"/>
        <v>66</v>
      </c>
      <c r="G125" s="79">
        <f t="shared" si="31"/>
        <v>24</v>
      </c>
      <c r="H125" s="79">
        <f t="shared" si="31"/>
        <v>23</v>
      </c>
      <c r="I125" s="79">
        <f t="shared" si="31"/>
        <v>463</v>
      </c>
      <c r="J125" s="79">
        <f t="shared" si="31"/>
        <v>0</v>
      </c>
      <c r="K125" s="79">
        <f t="shared" si="31"/>
        <v>60</v>
      </c>
      <c r="L125" s="79">
        <f t="shared" si="31"/>
        <v>55</v>
      </c>
      <c r="M125" s="79">
        <f t="shared" si="31"/>
        <v>0</v>
      </c>
      <c r="N125" s="79">
        <f t="shared" si="31"/>
        <v>4</v>
      </c>
      <c r="O125" s="79">
        <f t="shared" si="31"/>
        <v>0</v>
      </c>
      <c r="P125" s="79">
        <f t="shared" si="31"/>
        <v>313</v>
      </c>
      <c r="Q125" s="70"/>
      <c r="R125" s="71"/>
      <c r="S125" s="71"/>
      <c r="T125" s="71"/>
    </row>
    <row r="126" spans="1:20" ht="30" customHeight="1" thickBot="1" x14ac:dyDescent="0.3">
      <c r="A126" s="90" t="s">
        <v>72</v>
      </c>
      <c r="B126" s="30" t="s">
        <v>73</v>
      </c>
      <c r="C126" s="24">
        <v>0</v>
      </c>
      <c r="D126" s="80">
        <v>0</v>
      </c>
      <c r="E126" s="80">
        <v>18</v>
      </c>
      <c r="F126" s="80">
        <v>0</v>
      </c>
      <c r="G126" s="80">
        <v>19</v>
      </c>
      <c r="H126" s="53">
        <v>0</v>
      </c>
      <c r="I126" s="53">
        <v>351</v>
      </c>
      <c r="J126" s="53">
        <v>0</v>
      </c>
      <c r="K126" s="53">
        <v>47</v>
      </c>
      <c r="L126" s="53">
        <v>0</v>
      </c>
      <c r="M126" s="53">
        <v>0</v>
      </c>
      <c r="N126" s="25">
        <v>3</v>
      </c>
      <c r="O126" s="25">
        <v>0</v>
      </c>
      <c r="P126" s="25">
        <v>246</v>
      </c>
      <c r="Q126" s="70"/>
      <c r="R126" s="71"/>
      <c r="S126" s="71"/>
      <c r="T126" s="71"/>
    </row>
    <row r="127" spans="1:20" ht="30" customHeight="1" thickBot="1" x14ac:dyDescent="0.3">
      <c r="A127" s="26" t="s">
        <v>74</v>
      </c>
      <c r="B127" s="30" t="s">
        <v>75</v>
      </c>
      <c r="C127" s="24">
        <v>0</v>
      </c>
      <c r="D127" s="80">
        <v>5</v>
      </c>
      <c r="E127" s="80">
        <v>25</v>
      </c>
      <c r="F127" s="80">
        <v>66</v>
      </c>
      <c r="G127" s="80">
        <v>5</v>
      </c>
      <c r="H127" s="25">
        <v>23</v>
      </c>
      <c r="I127" s="53">
        <v>112</v>
      </c>
      <c r="J127" s="53">
        <v>0</v>
      </c>
      <c r="K127" s="53">
        <v>13</v>
      </c>
      <c r="L127" s="53">
        <v>55</v>
      </c>
      <c r="M127" s="53">
        <v>0</v>
      </c>
      <c r="N127" s="25">
        <v>1</v>
      </c>
      <c r="O127" s="25">
        <v>0</v>
      </c>
      <c r="P127" s="25">
        <v>67</v>
      </c>
      <c r="Q127" s="70"/>
      <c r="R127" s="71"/>
      <c r="S127" s="71"/>
      <c r="T127" s="71"/>
    </row>
    <row r="128" spans="1:20" ht="30" customHeight="1" thickBot="1" x14ac:dyDescent="0.3">
      <c r="A128" s="26">
        <v>9</v>
      </c>
      <c r="B128" s="27" t="s">
        <v>76</v>
      </c>
      <c r="C128" s="77">
        <f>C129+C131+C132</f>
        <v>0</v>
      </c>
      <c r="D128" s="77">
        <f t="shared" ref="D128:O128" si="32">D129+D131+D132</f>
        <v>22</v>
      </c>
      <c r="E128" s="77">
        <f t="shared" si="32"/>
        <v>13</v>
      </c>
      <c r="F128" s="77">
        <f t="shared" si="32"/>
        <v>0</v>
      </c>
      <c r="G128" s="77">
        <f>G129+G131+G132+G133</f>
        <v>0</v>
      </c>
      <c r="H128" s="77">
        <f t="shared" si="32"/>
        <v>0</v>
      </c>
      <c r="I128" s="77">
        <f>I129+I131+I132+I133</f>
        <v>130</v>
      </c>
      <c r="J128" s="77">
        <f t="shared" si="32"/>
        <v>0</v>
      </c>
      <c r="K128" s="77">
        <f>K129+K131+K132+K133</f>
        <v>46</v>
      </c>
      <c r="L128" s="77">
        <f t="shared" si="32"/>
        <v>20</v>
      </c>
      <c r="M128" s="77">
        <f t="shared" si="32"/>
        <v>0</v>
      </c>
      <c r="N128" s="77">
        <f t="shared" si="32"/>
        <v>12</v>
      </c>
      <c r="O128" s="77">
        <f t="shared" si="32"/>
        <v>0</v>
      </c>
      <c r="P128" s="77">
        <f>P129+P131+P132+P133</f>
        <v>380</v>
      </c>
      <c r="Q128" s="70"/>
      <c r="R128" s="71"/>
      <c r="S128" s="71"/>
      <c r="T128" s="71"/>
    </row>
    <row r="129" spans="1:20" ht="30" customHeight="1" x14ac:dyDescent="0.25">
      <c r="A129" s="91" t="s">
        <v>77</v>
      </c>
      <c r="B129" s="35" t="s">
        <v>78</v>
      </c>
      <c r="C129" s="81">
        <v>0</v>
      </c>
      <c r="D129" s="82">
        <v>22</v>
      </c>
      <c r="E129" s="82">
        <v>0</v>
      </c>
      <c r="F129" s="82">
        <v>0</v>
      </c>
      <c r="G129" s="82">
        <v>0</v>
      </c>
      <c r="H129" s="39">
        <v>0</v>
      </c>
      <c r="I129" s="83">
        <v>50</v>
      </c>
      <c r="J129" s="83">
        <v>0</v>
      </c>
      <c r="K129" s="83">
        <v>26</v>
      </c>
      <c r="L129" s="83">
        <v>0</v>
      </c>
      <c r="M129" s="83">
        <v>0</v>
      </c>
      <c r="N129" s="39">
        <v>0</v>
      </c>
      <c r="O129" s="39">
        <v>0</v>
      </c>
      <c r="P129" s="39">
        <v>221</v>
      </c>
      <c r="Q129" s="70"/>
      <c r="R129" s="71"/>
      <c r="S129" s="71"/>
      <c r="T129" s="71"/>
    </row>
    <row r="130" spans="1:20" ht="9.75" customHeight="1" thickBot="1" x14ac:dyDescent="0.3">
      <c r="A130" s="92"/>
      <c r="B130" s="41"/>
      <c r="C130" s="84"/>
      <c r="D130" s="85"/>
      <c r="E130" s="85"/>
      <c r="F130" s="85"/>
      <c r="G130" s="85"/>
      <c r="H130" s="45"/>
      <c r="I130" s="86"/>
      <c r="J130" s="86"/>
      <c r="K130" s="86"/>
      <c r="L130" s="86"/>
      <c r="M130" s="86"/>
      <c r="N130" s="45"/>
      <c r="O130" s="45"/>
      <c r="P130" s="45"/>
      <c r="Q130" s="70"/>
      <c r="R130" s="71"/>
      <c r="S130" s="71"/>
      <c r="T130" s="71"/>
    </row>
    <row r="131" spans="1:20" ht="30" customHeight="1" thickBot="1" x14ac:dyDescent="0.3">
      <c r="A131" s="26" t="s">
        <v>79</v>
      </c>
      <c r="B131" s="30" t="s">
        <v>80</v>
      </c>
      <c r="C131" s="24">
        <v>0</v>
      </c>
      <c r="D131" s="80">
        <v>0</v>
      </c>
      <c r="E131" s="80">
        <v>13</v>
      </c>
      <c r="F131" s="80">
        <v>0</v>
      </c>
      <c r="G131" s="80">
        <v>0</v>
      </c>
      <c r="H131" s="25">
        <v>0</v>
      </c>
      <c r="I131" s="53">
        <v>35</v>
      </c>
      <c r="J131" s="53">
        <v>0</v>
      </c>
      <c r="K131" s="53">
        <v>15</v>
      </c>
      <c r="L131" s="53">
        <v>20</v>
      </c>
      <c r="M131" s="53">
        <v>0</v>
      </c>
      <c r="N131" s="25">
        <v>12</v>
      </c>
      <c r="O131" s="25">
        <v>0</v>
      </c>
      <c r="P131" s="25">
        <v>62</v>
      </c>
      <c r="Q131" s="70"/>
      <c r="R131" s="71"/>
      <c r="S131" s="71"/>
      <c r="T131" s="71"/>
    </row>
    <row r="132" spans="1:20" ht="30" customHeight="1" thickBot="1" x14ac:dyDescent="0.3">
      <c r="A132" s="26" t="s">
        <v>81</v>
      </c>
      <c r="B132" s="30" t="s">
        <v>82</v>
      </c>
      <c r="C132" s="24">
        <v>0</v>
      </c>
      <c r="D132" s="80">
        <v>0</v>
      </c>
      <c r="E132" s="80">
        <v>0</v>
      </c>
      <c r="F132" s="80">
        <v>0</v>
      </c>
      <c r="G132" s="80">
        <v>0</v>
      </c>
      <c r="H132" s="25">
        <v>0</v>
      </c>
      <c r="I132" s="53">
        <v>18</v>
      </c>
      <c r="J132" s="53">
        <v>0</v>
      </c>
      <c r="K132" s="53">
        <v>0</v>
      </c>
      <c r="L132" s="53">
        <v>0</v>
      </c>
      <c r="M132" s="53">
        <v>0</v>
      </c>
      <c r="N132" s="25">
        <v>0</v>
      </c>
      <c r="O132" s="25">
        <v>0</v>
      </c>
      <c r="P132" s="25">
        <v>68</v>
      </c>
      <c r="Q132" s="70"/>
      <c r="R132" s="71"/>
      <c r="S132" s="71"/>
      <c r="T132" s="71"/>
    </row>
    <row r="133" spans="1:20" ht="30" customHeight="1" thickBot="1" x14ac:dyDescent="0.3">
      <c r="A133" s="52" t="s">
        <v>83</v>
      </c>
      <c r="B133" s="93" t="s">
        <v>84</v>
      </c>
      <c r="C133" s="94">
        <v>0</v>
      </c>
      <c r="D133" s="94">
        <v>0</v>
      </c>
      <c r="E133" s="94">
        <v>0</v>
      </c>
      <c r="F133" s="94">
        <v>0</v>
      </c>
      <c r="G133" s="94">
        <v>0</v>
      </c>
      <c r="H133" s="94">
        <v>0</v>
      </c>
      <c r="I133" s="94">
        <v>27</v>
      </c>
      <c r="J133" s="94">
        <v>0</v>
      </c>
      <c r="K133" s="94">
        <v>5</v>
      </c>
      <c r="L133" s="94">
        <v>0</v>
      </c>
      <c r="M133" s="94">
        <v>0</v>
      </c>
      <c r="N133" s="94">
        <v>0</v>
      </c>
      <c r="O133" s="94">
        <v>0</v>
      </c>
      <c r="P133" s="94">
        <v>29</v>
      </c>
      <c r="Q133" s="70"/>
      <c r="R133" s="71"/>
      <c r="S133" s="71"/>
      <c r="T133" s="71"/>
    </row>
    <row r="134" spans="1:20" ht="30" customHeight="1" thickBot="1" x14ac:dyDescent="0.3">
      <c r="A134" s="26">
        <v>10</v>
      </c>
      <c r="B134" s="95" t="s">
        <v>85</v>
      </c>
      <c r="C134" s="96">
        <f>C135+C136</f>
        <v>13</v>
      </c>
      <c r="D134" s="97">
        <f t="shared" ref="D134:P134" si="33">D135+D136</f>
        <v>20</v>
      </c>
      <c r="E134" s="97">
        <f t="shared" si="33"/>
        <v>67</v>
      </c>
      <c r="F134" s="97">
        <f t="shared" si="33"/>
        <v>20</v>
      </c>
      <c r="G134" s="97">
        <f t="shared" si="33"/>
        <v>13</v>
      </c>
      <c r="H134" s="97">
        <f t="shared" si="33"/>
        <v>13</v>
      </c>
      <c r="I134" s="97">
        <f t="shared" si="33"/>
        <v>131</v>
      </c>
      <c r="J134" s="97">
        <f t="shared" si="33"/>
        <v>0</v>
      </c>
      <c r="K134" s="97">
        <f t="shared" si="33"/>
        <v>72</v>
      </c>
      <c r="L134" s="97">
        <f t="shared" si="33"/>
        <v>4</v>
      </c>
      <c r="M134" s="97">
        <f t="shared" si="33"/>
        <v>0</v>
      </c>
      <c r="N134" s="97">
        <f t="shared" si="33"/>
        <v>13</v>
      </c>
      <c r="O134" s="97">
        <f t="shared" si="33"/>
        <v>0</v>
      </c>
      <c r="P134" s="97">
        <f t="shared" si="33"/>
        <v>567</v>
      </c>
      <c r="Q134" s="70"/>
      <c r="R134" s="71"/>
      <c r="S134" s="71"/>
      <c r="T134" s="71"/>
    </row>
    <row r="135" spans="1:20" ht="30" customHeight="1" thickBot="1" x14ac:dyDescent="0.3">
      <c r="A135" s="26" t="s">
        <v>86</v>
      </c>
      <c r="B135" s="30" t="s">
        <v>87</v>
      </c>
      <c r="C135" s="24">
        <v>5</v>
      </c>
      <c r="D135" s="80">
        <v>0</v>
      </c>
      <c r="E135" s="80">
        <v>49</v>
      </c>
      <c r="F135" s="80">
        <v>0</v>
      </c>
      <c r="G135" s="80">
        <v>9</v>
      </c>
      <c r="H135" s="25">
        <v>3</v>
      </c>
      <c r="I135" s="53">
        <v>106</v>
      </c>
      <c r="J135" s="53">
        <v>0</v>
      </c>
      <c r="K135" s="53">
        <v>26</v>
      </c>
      <c r="L135" s="53">
        <v>0</v>
      </c>
      <c r="M135" s="53">
        <v>0</v>
      </c>
      <c r="N135" s="25">
        <v>2</v>
      </c>
      <c r="O135" s="25">
        <v>0</v>
      </c>
      <c r="P135" s="25">
        <v>193</v>
      </c>
      <c r="Q135" s="70"/>
      <c r="R135" s="71"/>
      <c r="S135" s="71"/>
      <c r="T135" s="71"/>
    </row>
    <row r="136" spans="1:20" ht="30" customHeight="1" thickBot="1" x14ac:dyDescent="0.3">
      <c r="A136" s="26" t="s">
        <v>88</v>
      </c>
      <c r="B136" s="30" t="s">
        <v>164</v>
      </c>
      <c r="C136" s="24">
        <v>8</v>
      </c>
      <c r="D136" s="80">
        <v>20</v>
      </c>
      <c r="E136" s="80">
        <v>18</v>
      </c>
      <c r="F136" s="80">
        <v>20</v>
      </c>
      <c r="G136" s="80">
        <v>4</v>
      </c>
      <c r="H136" s="25">
        <v>10</v>
      </c>
      <c r="I136" s="53">
        <v>25</v>
      </c>
      <c r="J136" s="53">
        <v>0</v>
      </c>
      <c r="K136" s="53">
        <v>46</v>
      </c>
      <c r="L136" s="53">
        <v>4</v>
      </c>
      <c r="M136" s="53">
        <v>0</v>
      </c>
      <c r="N136" s="25">
        <v>11</v>
      </c>
      <c r="O136" s="25">
        <v>0</v>
      </c>
      <c r="P136" s="25">
        <v>374</v>
      </c>
      <c r="Q136" s="70"/>
      <c r="R136" s="71"/>
      <c r="S136" s="71"/>
      <c r="T136" s="71"/>
    </row>
    <row r="137" spans="1:20" ht="30" customHeight="1" thickBot="1" x14ac:dyDescent="0.3">
      <c r="A137" s="26" t="s">
        <v>165</v>
      </c>
      <c r="B137" s="27" t="s">
        <v>90</v>
      </c>
      <c r="C137" s="77">
        <v>0</v>
      </c>
      <c r="D137" s="79">
        <f t="shared" ref="D137:P137" si="34">D138+D139</f>
        <v>0</v>
      </c>
      <c r="E137" s="79">
        <f t="shared" si="34"/>
        <v>5</v>
      </c>
      <c r="F137" s="79">
        <f t="shared" si="34"/>
        <v>10</v>
      </c>
      <c r="G137" s="79">
        <f t="shared" si="34"/>
        <v>8</v>
      </c>
      <c r="H137" s="79">
        <f t="shared" si="34"/>
        <v>6</v>
      </c>
      <c r="I137" s="79">
        <f t="shared" si="34"/>
        <v>55</v>
      </c>
      <c r="J137" s="79">
        <f t="shared" si="34"/>
        <v>0</v>
      </c>
      <c r="K137" s="79">
        <f t="shared" si="34"/>
        <v>41</v>
      </c>
      <c r="L137" s="79">
        <f t="shared" si="34"/>
        <v>0</v>
      </c>
      <c r="M137" s="79">
        <f t="shared" si="34"/>
        <v>0</v>
      </c>
      <c r="N137" s="79">
        <f t="shared" si="34"/>
        <v>5</v>
      </c>
      <c r="O137" s="79">
        <f t="shared" si="34"/>
        <v>0</v>
      </c>
      <c r="P137" s="79">
        <f t="shared" si="34"/>
        <v>220</v>
      </c>
      <c r="Q137" s="70"/>
      <c r="R137" s="71"/>
      <c r="S137" s="71"/>
      <c r="T137" s="71"/>
    </row>
    <row r="138" spans="1:20" ht="30" customHeight="1" thickBot="1" x14ac:dyDescent="0.3">
      <c r="A138" s="26" t="s">
        <v>91</v>
      </c>
      <c r="B138" s="30" t="s">
        <v>92</v>
      </c>
      <c r="C138" s="24">
        <v>0</v>
      </c>
      <c r="D138" s="80">
        <v>0</v>
      </c>
      <c r="E138" s="80">
        <v>0</v>
      </c>
      <c r="F138" s="80">
        <v>0</v>
      </c>
      <c r="G138" s="80">
        <v>8</v>
      </c>
      <c r="H138" s="25">
        <v>0</v>
      </c>
      <c r="I138" s="53">
        <v>55</v>
      </c>
      <c r="J138" s="53">
        <v>0</v>
      </c>
      <c r="K138" s="53">
        <v>41</v>
      </c>
      <c r="L138" s="53">
        <v>0</v>
      </c>
      <c r="M138" s="53">
        <v>0</v>
      </c>
      <c r="N138" s="25">
        <v>3</v>
      </c>
      <c r="O138" s="25">
        <v>0</v>
      </c>
      <c r="P138" s="25">
        <v>192</v>
      </c>
      <c r="Q138" s="70"/>
      <c r="R138" s="71"/>
      <c r="S138" s="71"/>
      <c r="T138" s="71"/>
    </row>
    <row r="139" spans="1:20" ht="30" customHeight="1" thickBot="1" x14ac:dyDescent="0.3">
      <c r="A139" s="26" t="s">
        <v>93</v>
      </c>
      <c r="B139" s="30" t="s">
        <v>94</v>
      </c>
      <c r="C139" s="24">
        <v>0</v>
      </c>
      <c r="D139" s="80">
        <v>0</v>
      </c>
      <c r="E139" s="80">
        <v>5</v>
      </c>
      <c r="F139" s="80">
        <v>10</v>
      </c>
      <c r="G139" s="80">
        <v>0</v>
      </c>
      <c r="H139" s="25">
        <v>6</v>
      </c>
      <c r="I139" s="53">
        <v>0</v>
      </c>
      <c r="J139" s="53">
        <v>0</v>
      </c>
      <c r="K139" s="53">
        <v>0</v>
      </c>
      <c r="L139" s="53">
        <v>0</v>
      </c>
      <c r="M139" s="53">
        <v>0</v>
      </c>
      <c r="N139" s="25">
        <v>2</v>
      </c>
      <c r="O139" s="25">
        <v>0</v>
      </c>
      <c r="P139" s="25">
        <v>28</v>
      </c>
      <c r="Q139" s="70"/>
      <c r="R139" s="71"/>
      <c r="S139" s="71"/>
      <c r="T139" s="71"/>
    </row>
    <row r="140" spans="1:20" ht="30" customHeight="1" thickBot="1" x14ac:dyDescent="0.3">
      <c r="A140" s="26" t="s">
        <v>166</v>
      </c>
      <c r="B140" s="27" t="s">
        <v>95</v>
      </c>
      <c r="C140" s="77">
        <f>C141+C142</f>
        <v>0</v>
      </c>
      <c r="D140" s="79">
        <f t="shared" ref="D140:P140" si="35">D141+D142</f>
        <v>35</v>
      </c>
      <c r="E140" s="79">
        <f t="shared" si="35"/>
        <v>10</v>
      </c>
      <c r="F140" s="79">
        <f t="shared" si="35"/>
        <v>12</v>
      </c>
      <c r="G140" s="79">
        <f t="shared" si="35"/>
        <v>25</v>
      </c>
      <c r="H140" s="79">
        <f t="shared" si="35"/>
        <v>6</v>
      </c>
      <c r="I140" s="79">
        <f t="shared" si="35"/>
        <v>70</v>
      </c>
      <c r="J140" s="79">
        <v>0</v>
      </c>
      <c r="K140" s="79">
        <f t="shared" si="35"/>
        <v>82</v>
      </c>
      <c r="L140" s="79">
        <f t="shared" si="35"/>
        <v>24</v>
      </c>
      <c r="M140" s="79">
        <f t="shared" si="35"/>
        <v>0</v>
      </c>
      <c r="N140" s="79">
        <f t="shared" si="35"/>
        <v>17</v>
      </c>
      <c r="O140" s="79">
        <f t="shared" si="35"/>
        <v>0</v>
      </c>
      <c r="P140" s="79">
        <f t="shared" si="35"/>
        <v>44</v>
      </c>
      <c r="Q140" s="70"/>
      <c r="R140" s="71"/>
      <c r="S140" s="71"/>
      <c r="T140" s="71"/>
    </row>
    <row r="141" spans="1:20" ht="30" customHeight="1" thickBot="1" x14ac:dyDescent="0.3">
      <c r="A141" s="26" t="s">
        <v>96</v>
      </c>
      <c r="B141" s="30" t="s">
        <v>97</v>
      </c>
      <c r="C141" s="24">
        <v>0</v>
      </c>
      <c r="D141" s="80">
        <v>28</v>
      </c>
      <c r="E141" s="80">
        <v>0</v>
      </c>
      <c r="F141" s="80">
        <v>0</v>
      </c>
      <c r="G141" s="80">
        <v>23</v>
      </c>
      <c r="H141" s="25">
        <v>0</v>
      </c>
      <c r="I141" s="53">
        <v>55</v>
      </c>
      <c r="J141" s="53">
        <v>0</v>
      </c>
      <c r="K141" s="53">
        <v>73</v>
      </c>
      <c r="L141" s="53">
        <v>22</v>
      </c>
      <c r="M141" s="53">
        <v>0</v>
      </c>
      <c r="N141" s="25">
        <v>15</v>
      </c>
      <c r="O141" s="25">
        <v>0</v>
      </c>
      <c r="P141" s="25">
        <v>0</v>
      </c>
      <c r="Q141" s="70"/>
      <c r="R141" s="71"/>
      <c r="S141" s="71"/>
      <c r="T141" s="71"/>
    </row>
    <row r="142" spans="1:20" ht="30" customHeight="1" thickBot="1" x14ac:dyDescent="0.3">
      <c r="A142" s="26" t="s">
        <v>98</v>
      </c>
      <c r="B142" s="30" t="s">
        <v>99</v>
      </c>
      <c r="C142" s="24">
        <v>0</v>
      </c>
      <c r="D142" s="80">
        <v>7</v>
      </c>
      <c r="E142" s="80">
        <v>10</v>
      </c>
      <c r="F142" s="80">
        <v>12</v>
      </c>
      <c r="G142" s="80">
        <v>2</v>
      </c>
      <c r="H142" s="25">
        <v>6</v>
      </c>
      <c r="I142" s="53">
        <v>15</v>
      </c>
      <c r="J142" s="53">
        <v>0</v>
      </c>
      <c r="K142" s="53">
        <v>9</v>
      </c>
      <c r="L142" s="53">
        <v>2</v>
      </c>
      <c r="M142" s="53">
        <v>0</v>
      </c>
      <c r="N142" s="25">
        <v>2</v>
      </c>
      <c r="O142" s="25">
        <v>0</v>
      </c>
      <c r="P142" s="25">
        <v>44</v>
      </c>
      <c r="Q142" s="70"/>
      <c r="R142" s="71"/>
      <c r="S142" s="71"/>
      <c r="T142" s="71"/>
    </row>
    <row r="143" spans="1:20" ht="30" customHeight="1" thickBot="1" x14ac:dyDescent="0.3">
      <c r="A143" s="26" t="s">
        <v>167</v>
      </c>
      <c r="B143" s="27" t="s">
        <v>100</v>
      </c>
      <c r="C143" s="77">
        <f>C144+C145+C146</f>
        <v>0</v>
      </c>
      <c r="D143" s="79">
        <f t="shared" ref="D143:P143" si="36">D144+D145+D146</f>
        <v>2</v>
      </c>
      <c r="E143" s="79">
        <f t="shared" si="36"/>
        <v>3</v>
      </c>
      <c r="F143" s="79">
        <f>F144+F145+F146</f>
        <v>0</v>
      </c>
      <c r="G143" s="79">
        <f>G144+G145+G146</f>
        <v>8</v>
      </c>
      <c r="H143" s="79">
        <f t="shared" si="36"/>
        <v>0</v>
      </c>
      <c r="I143" s="79">
        <f t="shared" si="36"/>
        <v>93</v>
      </c>
      <c r="J143" s="79">
        <f t="shared" si="36"/>
        <v>0</v>
      </c>
      <c r="K143" s="79">
        <f t="shared" si="36"/>
        <v>27</v>
      </c>
      <c r="L143" s="79">
        <f t="shared" si="36"/>
        <v>0</v>
      </c>
      <c r="M143" s="79">
        <f t="shared" si="36"/>
        <v>0</v>
      </c>
      <c r="N143" s="79">
        <f t="shared" si="36"/>
        <v>5</v>
      </c>
      <c r="O143" s="79">
        <f t="shared" si="36"/>
        <v>0</v>
      </c>
      <c r="P143" s="79">
        <f t="shared" si="36"/>
        <v>135</v>
      </c>
      <c r="Q143" s="70"/>
      <c r="R143" s="71"/>
      <c r="S143" s="71"/>
      <c r="T143" s="71"/>
    </row>
    <row r="144" spans="1:20" ht="30" customHeight="1" thickBot="1" x14ac:dyDescent="0.3">
      <c r="A144" s="26" t="s">
        <v>101</v>
      </c>
      <c r="B144" s="98" t="s">
        <v>102</v>
      </c>
      <c r="C144" s="24">
        <v>0</v>
      </c>
      <c r="D144" s="80">
        <v>0</v>
      </c>
      <c r="E144" s="80">
        <v>0</v>
      </c>
      <c r="F144" s="80">
        <v>0</v>
      </c>
      <c r="G144" s="80">
        <v>5</v>
      </c>
      <c r="H144" s="25">
        <v>0</v>
      </c>
      <c r="I144" s="53">
        <v>46</v>
      </c>
      <c r="J144" s="53">
        <v>0</v>
      </c>
      <c r="K144" s="53">
        <v>16</v>
      </c>
      <c r="L144" s="53">
        <v>0</v>
      </c>
      <c r="M144" s="53">
        <v>0</v>
      </c>
      <c r="N144" s="25">
        <v>0</v>
      </c>
      <c r="O144" s="25">
        <v>0</v>
      </c>
      <c r="P144" s="25">
        <v>86</v>
      </c>
      <c r="Q144" s="70"/>
      <c r="R144" s="71"/>
      <c r="S144" s="71"/>
      <c r="T144" s="71"/>
    </row>
    <row r="145" spans="1:20" ht="30" customHeight="1" thickBot="1" x14ac:dyDescent="0.3">
      <c r="A145" s="26" t="s">
        <v>103</v>
      </c>
      <c r="B145" s="99" t="s">
        <v>104</v>
      </c>
      <c r="C145" s="100">
        <v>0</v>
      </c>
      <c r="D145" s="101">
        <v>0</v>
      </c>
      <c r="E145" s="101">
        <v>2</v>
      </c>
      <c r="F145" s="101">
        <v>0</v>
      </c>
      <c r="G145" s="101">
        <v>2</v>
      </c>
      <c r="H145" s="102">
        <v>0</v>
      </c>
      <c r="I145" s="103">
        <v>38</v>
      </c>
      <c r="J145" s="103">
        <v>0</v>
      </c>
      <c r="K145" s="103">
        <v>6</v>
      </c>
      <c r="L145" s="103">
        <v>0</v>
      </c>
      <c r="M145" s="103">
        <v>0</v>
      </c>
      <c r="N145" s="102">
        <v>5</v>
      </c>
      <c r="O145" s="102">
        <v>0</v>
      </c>
      <c r="P145" s="102">
        <v>19</v>
      </c>
      <c r="Q145" s="70"/>
      <c r="R145" s="71"/>
      <c r="S145" s="71"/>
      <c r="T145" s="71"/>
    </row>
    <row r="146" spans="1:20" ht="30" customHeight="1" thickBot="1" x14ac:dyDescent="0.3">
      <c r="A146" s="26" t="s">
        <v>105</v>
      </c>
      <c r="B146" s="104" t="s">
        <v>106</v>
      </c>
      <c r="C146" s="105">
        <v>0</v>
      </c>
      <c r="D146" s="106">
        <v>2</v>
      </c>
      <c r="E146" s="107">
        <v>1</v>
      </c>
      <c r="F146" s="106">
        <v>0</v>
      </c>
      <c r="G146" s="106">
        <v>1</v>
      </c>
      <c r="H146" s="108">
        <v>0</v>
      </c>
      <c r="I146" s="108">
        <v>9</v>
      </c>
      <c r="J146" s="109">
        <v>0</v>
      </c>
      <c r="K146" s="108">
        <v>5</v>
      </c>
      <c r="L146" s="108">
        <v>0</v>
      </c>
      <c r="M146" s="109">
        <v>0</v>
      </c>
      <c r="N146" s="108">
        <v>0</v>
      </c>
      <c r="O146" s="109">
        <v>0</v>
      </c>
      <c r="P146" s="108">
        <v>30</v>
      </c>
      <c r="Q146" s="70"/>
      <c r="R146" s="71"/>
      <c r="S146" s="71"/>
      <c r="T146" s="71"/>
    </row>
    <row r="147" spans="1:20" ht="30" customHeight="1" thickBot="1" x14ac:dyDescent="0.3">
      <c r="A147" s="26" t="s">
        <v>168</v>
      </c>
      <c r="B147" s="27" t="s">
        <v>169</v>
      </c>
      <c r="C147" s="77">
        <f>C148</f>
        <v>0</v>
      </c>
      <c r="D147" s="79">
        <f t="shared" ref="D147:P147" si="37">D148</f>
        <v>0</v>
      </c>
      <c r="E147" s="79">
        <f t="shared" si="37"/>
        <v>4</v>
      </c>
      <c r="F147" s="79">
        <f t="shared" si="37"/>
        <v>0</v>
      </c>
      <c r="G147" s="79">
        <f t="shared" si="37"/>
        <v>9</v>
      </c>
      <c r="H147" s="79">
        <f t="shared" si="37"/>
        <v>0</v>
      </c>
      <c r="I147" s="79">
        <f t="shared" si="37"/>
        <v>0</v>
      </c>
      <c r="J147" s="79">
        <f t="shared" si="37"/>
        <v>0</v>
      </c>
      <c r="K147" s="79">
        <f t="shared" si="37"/>
        <v>19</v>
      </c>
      <c r="L147" s="79">
        <f t="shared" si="37"/>
        <v>0</v>
      </c>
      <c r="M147" s="79">
        <f t="shared" si="37"/>
        <v>0</v>
      </c>
      <c r="N147" s="79">
        <f t="shared" si="37"/>
        <v>0</v>
      </c>
      <c r="O147" s="79">
        <f t="shared" si="37"/>
        <v>0</v>
      </c>
      <c r="P147" s="79">
        <f t="shared" si="37"/>
        <v>144</v>
      </c>
      <c r="Q147" s="70"/>
      <c r="R147" s="71"/>
      <c r="S147" s="71"/>
      <c r="T147" s="71"/>
    </row>
    <row r="148" spans="1:20" ht="30" customHeight="1" thickBot="1" x14ac:dyDescent="0.3">
      <c r="A148" s="26" t="s">
        <v>108</v>
      </c>
      <c r="B148" s="30" t="s">
        <v>109</v>
      </c>
      <c r="C148" s="24">
        <v>0</v>
      </c>
      <c r="D148" s="80">
        <v>0</v>
      </c>
      <c r="E148" s="80">
        <v>4</v>
      </c>
      <c r="F148" s="80">
        <v>0</v>
      </c>
      <c r="G148" s="80">
        <v>9</v>
      </c>
      <c r="H148" s="25">
        <v>0</v>
      </c>
      <c r="I148" s="53">
        <v>0</v>
      </c>
      <c r="J148" s="53">
        <v>0</v>
      </c>
      <c r="K148" s="53">
        <v>19</v>
      </c>
      <c r="L148" s="53">
        <v>0</v>
      </c>
      <c r="M148" s="53">
        <v>0</v>
      </c>
      <c r="N148" s="25">
        <v>0</v>
      </c>
      <c r="O148" s="25">
        <v>0</v>
      </c>
      <c r="P148" s="25">
        <v>144</v>
      </c>
      <c r="Q148" s="70"/>
      <c r="R148" s="71"/>
      <c r="S148" s="71"/>
      <c r="T148" s="71"/>
    </row>
    <row r="149" spans="1:20" ht="30" customHeight="1" thickBot="1" x14ac:dyDescent="0.3">
      <c r="A149" s="26" t="s">
        <v>170</v>
      </c>
      <c r="B149" s="27" t="s">
        <v>110</v>
      </c>
      <c r="C149" s="77">
        <v>0</v>
      </c>
      <c r="D149" s="79">
        <f t="shared" ref="D149:P149" si="38">D150</f>
        <v>0</v>
      </c>
      <c r="E149" s="79">
        <f t="shared" si="38"/>
        <v>15</v>
      </c>
      <c r="F149" s="79">
        <f t="shared" si="38"/>
        <v>0</v>
      </c>
      <c r="G149" s="79">
        <f t="shared" si="38"/>
        <v>11</v>
      </c>
      <c r="H149" s="79">
        <f t="shared" si="38"/>
        <v>81</v>
      </c>
      <c r="I149" s="79">
        <f t="shared" si="38"/>
        <v>80</v>
      </c>
      <c r="J149" s="79">
        <f t="shared" si="38"/>
        <v>0</v>
      </c>
      <c r="K149" s="79">
        <f t="shared" si="38"/>
        <v>132</v>
      </c>
      <c r="L149" s="79">
        <f t="shared" si="38"/>
        <v>34</v>
      </c>
      <c r="M149" s="79">
        <f t="shared" si="38"/>
        <v>0</v>
      </c>
      <c r="N149" s="79">
        <f t="shared" si="38"/>
        <v>0</v>
      </c>
      <c r="O149" s="79">
        <f t="shared" si="38"/>
        <v>0</v>
      </c>
      <c r="P149" s="79">
        <f t="shared" si="38"/>
        <v>596</v>
      </c>
      <c r="Q149" s="70"/>
      <c r="R149" s="71"/>
      <c r="S149" s="71"/>
      <c r="T149" s="71"/>
    </row>
    <row r="150" spans="1:20" ht="30" customHeight="1" thickBot="1" x14ac:dyDescent="0.3">
      <c r="A150" s="26" t="s">
        <v>111</v>
      </c>
      <c r="B150" s="30" t="s">
        <v>112</v>
      </c>
      <c r="C150" s="24">
        <v>0</v>
      </c>
      <c r="D150" s="80">
        <v>0</v>
      </c>
      <c r="E150" s="80">
        <v>15</v>
      </c>
      <c r="F150" s="80">
        <v>0</v>
      </c>
      <c r="G150" s="80">
        <v>11</v>
      </c>
      <c r="H150" s="25">
        <v>81</v>
      </c>
      <c r="I150" s="53">
        <v>80</v>
      </c>
      <c r="J150" s="53">
        <v>0</v>
      </c>
      <c r="K150" s="53">
        <v>132</v>
      </c>
      <c r="L150" s="53">
        <v>34</v>
      </c>
      <c r="M150" s="53">
        <v>0</v>
      </c>
      <c r="N150" s="25">
        <v>0</v>
      </c>
      <c r="O150" s="25">
        <v>0</v>
      </c>
      <c r="P150" s="25">
        <v>596</v>
      </c>
      <c r="Q150" s="70"/>
      <c r="R150" s="71"/>
      <c r="S150" s="71"/>
      <c r="T150" s="71"/>
    </row>
    <row r="151" spans="1:20" ht="30" customHeight="1" thickBot="1" x14ac:dyDescent="0.3">
      <c r="A151" s="26" t="s">
        <v>171</v>
      </c>
      <c r="B151" s="27" t="s">
        <v>113</v>
      </c>
      <c r="C151" s="77">
        <f>C152+C153+C154</f>
        <v>0</v>
      </c>
      <c r="D151" s="79">
        <f t="shared" ref="D151:P151" si="39">D152+D153+D154</f>
        <v>8</v>
      </c>
      <c r="E151" s="79">
        <f t="shared" si="39"/>
        <v>10</v>
      </c>
      <c r="F151" s="79">
        <f t="shared" si="39"/>
        <v>0</v>
      </c>
      <c r="G151" s="79">
        <f t="shared" si="39"/>
        <v>2</v>
      </c>
      <c r="H151" s="79">
        <f>H152+H153+H154</f>
        <v>0</v>
      </c>
      <c r="I151" s="79">
        <f t="shared" si="39"/>
        <v>78</v>
      </c>
      <c r="J151" s="79">
        <f t="shared" si="39"/>
        <v>0</v>
      </c>
      <c r="K151" s="79">
        <f t="shared" si="39"/>
        <v>33</v>
      </c>
      <c r="L151" s="79">
        <f t="shared" si="39"/>
        <v>12</v>
      </c>
      <c r="M151" s="79">
        <f t="shared" si="39"/>
        <v>0</v>
      </c>
      <c r="N151" s="79">
        <f t="shared" si="39"/>
        <v>13</v>
      </c>
      <c r="O151" s="79">
        <f t="shared" si="39"/>
        <v>0</v>
      </c>
      <c r="P151" s="79">
        <f t="shared" si="39"/>
        <v>299</v>
      </c>
      <c r="Q151" s="70"/>
      <c r="R151" s="71"/>
      <c r="S151" s="71"/>
      <c r="T151" s="71"/>
    </row>
    <row r="152" spans="1:20" ht="30" customHeight="1" thickBot="1" x14ac:dyDescent="0.3">
      <c r="A152" s="26" t="s">
        <v>114</v>
      </c>
      <c r="B152" s="30" t="s">
        <v>115</v>
      </c>
      <c r="C152" s="24">
        <v>0</v>
      </c>
      <c r="D152" s="80">
        <v>0</v>
      </c>
      <c r="E152" s="80">
        <v>0</v>
      </c>
      <c r="F152" s="80">
        <v>0</v>
      </c>
      <c r="G152" s="80">
        <v>0</v>
      </c>
      <c r="H152" s="25">
        <v>0</v>
      </c>
      <c r="I152" s="53">
        <v>0</v>
      </c>
      <c r="J152" s="53">
        <v>0</v>
      </c>
      <c r="K152" s="53">
        <v>16</v>
      </c>
      <c r="L152" s="53">
        <v>0</v>
      </c>
      <c r="M152" s="53">
        <v>0</v>
      </c>
      <c r="N152" s="25">
        <v>4</v>
      </c>
      <c r="O152" s="25">
        <v>0</v>
      </c>
      <c r="P152" s="25">
        <v>117</v>
      </c>
      <c r="Q152" s="110"/>
      <c r="R152" s="110"/>
      <c r="S152" s="110"/>
      <c r="T152" s="110"/>
    </row>
    <row r="153" spans="1:20" ht="30" customHeight="1" thickBot="1" x14ac:dyDescent="0.3">
      <c r="A153" s="26" t="s">
        <v>116</v>
      </c>
      <c r="B153" s="30" t="s">
        <v>117</v>
      </c>
      <c r="C153" s="24">
        <v>0</v>
      </c>
      <c r="D153" s="80">
        <v>0</v>
      </c>
      <c r="E153" s="80">
        <v>10</v>
      </c>
      <c r="F153" s="80">
        <v>0</v>
      </c>
      <c r="G153" s="80">
        <v>2</v>
      </c>
      <c r="H153" s="25">
        <v>0</v>
      </c>
      <c r="I153" s="53">
        <v>78</v>
      </c>
      <c r="J153" s="53">
        <v>0</v>
      </c>
      <c r="K153" s="53">
        <v>17</v>
      </c>
      <c r="L153" s="53">
        <v>12</v>
      </c>
      <c r="M153" s="53">
        <v>0</v>
      </c>
      <c r="N153" s="25">
        <v>6</v>
      </c>
      <c r="O153" s="25">
        <v>0</v>
      </c>
      <c r="P153" s="25">
        <v>141</v>
      </c>
      <c r="Q153" s="110"/>
      <c r="R153" s="110"/>
      <c r="S153" s="110"/>
      <c r="T153" s="110"/>
    </row>
    <row r="154" spans="1:20" ht="30" customHeight="1" thickBot="1" x14ac:dyDescent="0.3">
      <c r="A154" s="26" t="s">
        <v>118</v>
      </c>
      <c r="B154" s="30" t="s">
        <v>119</v>
      </c>
      <c r="C154" s="24">
        <v>0</v>
      </c>
      <c r="D154" s="80">
        <v>8</v>
      </c>
      <c r="E154" s="80">
        <v>0</v>
      </c>
      <c r="F154" s="80">
        <v>0</v>
      </c>
      <c r="G154" s="80">
        <v>0</v>
      </c>
      <c r="H154" s="25">
        <v>0</v>
      </c>
      <c r="I154" s="53">
        <v>0</v>
      </c>
      <c r="J154" s="53">
        <v>0</v>
      </c>
      <c r="K154" s="53">
        <v>0</v>
      </c>
      <c r="L154" s="53">
        <v>0</v>
      </c>
      <c r="M154" s="53">
        <v>0</v>
      </c>
      <c r="N154" s="25">
        <v>3</v>
      </c>
      <c r="O154" s="25">
        <v>0</v>
      </c>
      <c r="P154" s="25">
        <v>41</v>
      </c>
      <c r="Q154" s="110"/>
      <c r="R154" s="110"/>
      <c r="S154" s="110"/>
      <c r="T154" s="110"/>
    </row>
    <row r="155" spans="1:20" ht="30" customHeight="1" thickBot="1" x14ac:dyDescent="0.3">
      <c r="A155" s="26" t="s">
        <v>172</v>
      </c>
      <c r="B155" s="27" t="s">
        <v>120</v>
      </c>
      <c r="C155" s="77">
        <v>0</v>
      </c>
      <c r="D155" s="79">
        <f t="shared" ref="D155:P155" si="40">D156+D157</f>
        <v>0</v>
      </c>
      <c r="E155" s="79">
        <f t="shared" si="40"/>
        <v>11</v>
      </c>
      <c r="F155" s="79">
        <f t="shared" si="40"/>
        <v>0</v>
      </c>
      <c r="G155" s="79">
        <f t="shared" si="40"/>
        <v>44</v>
      </c>
      <c r="H155" s="79">
        <f t="shared" si="40"/>
        <v>0</v>
      </c>
      <c r="I155" s="79">
        <f t="shared" si="40"/>
        <v>204</v>
      </c>
      <c r="J155" s="79">
        <f t="shared" si="40"/>
        <v>0</v>
      </c>
      <c r="K155" s="79">
        <f t="shared" si="40"/>
        <v>95</v>
      </c>
      <c r="L155" s="79">
        <f t="shared" si="40"/>
        <v>0</v>
      </c>
      <c r="M155" s="79">
        <f t="shared" si="40"/>
        <v>0</v>
      </c>
      <c r="N155" s="79">
        <f t="shared" si="40"/>
        <v>0</v>
      </c>
      <c r="O155" s="79">
        <f t="shared" si="40"/>
        <v>0</v>
      </c>
      <c r="P155" s="79">
        <f t="shared" si="40"/>
        <v>192</v>
      </c>
      <c r="Q155" s="110"/>
      <c r="R155" s="110"/>
      <c r="S155" s="110"/>
      <c r="T155" s="110"/>
    </row>
    <row r="156" spans="1:20" ht="30" customHeight="1" thickBot="1" x14ac:dyDescent="0.3">
      <c r="A156" s="26" t="s">
        <v>121</v>
      </c>
      <c r="B156" s="30" t="s">
        <v>122</v>
      </c>
      <c r="C156" s="24">
        <v>0</v>
      </c>
      <c r="D156" s="80">
        <v>0</v>
      </c>
      <c r="E156" s="80">
        <v>4</v>
      </c>
      <c r="F156" s="80">
        <v>0</v>
      </c>
      <c r="G156" s="80">
        <v>2</v>
      </c>
      <c r="H156" s="25">
        <v>0</v>
      </c>
      <c r="I156" s="53">
        <v>14</v>
      </c>
      <c r="J156" s="53">
        <v>0</v>
      </c>
      <c r="K156" s="53">
        <v>0</v>
      </c>
      <c r="L156" s="53">
        <v>0</v>
      </c>
      <c r="M156" s="53">
        <v>0</v>
      </c>
      <c r="N156" s="25">
        <v>0</v>
      </c>
      <c r="O156" s="25">
        <v>0</v>
      </c>
      <c r="P156" s="25">
        <v>21</v>
      </c>
      <c r="Q156" s="110"/>
      <c r="R156" s="110"/>
      <c r="S156" s="110"/>
      <c r="T156" s="110"/>
    </row>
    <row r="157" spans="1:20" ht="30" customHeight="1" thickBot="1" x14ac:dyDescent="0.3">
      <c r="A157" s="26" t="s">
        <v>123</v>
      </c>
      <c r="B157" s="30" t="s">
        <v>124</v>
      </c>
      <c r="C157" s="24">
        <v>0</v>
      </c>
      <c r="D157" s="80">
        <v>0</v>
      </c>
      <c r="E157" s="80">
        <v>7</v>
      </c>
      <c r="F157" s="80">
        <v>0</v>
      </c>
      <c r="G157" s="80">
        <v>42</v>
      </c>
      <c r="H157" s="25">
        <v>0</v>
      </c>
      <c r="I157" s="53">
        <v>190</v>
      </c>
      <c r="J157" s="53">
        <v>0</v>
      </c>
      <c r="K157" s="53">
        <v>95</v>
      </c>
      <c r="L157" s="53">
        <v>0</v>
      </c>
      <c r="M157" s="53">
        <v>0</v>
      </c>
      <c r="N157" s="25">
        <v>0</v>
      </c>
      <c r="O157" s="25">
        <v>0</v>
      </c>
      <c r="P157" s="25">
        <v>171</v>
      </c>
      <c r="Q157" s="110"/>
      <c r="R157" s="110"/>
      <c r="S157" s="110"/>
      <c r="T157" s="110"/>
    </row>
    <row r="158" spans="1:20" ht="30" customHeight="1" thickBot="1" x14ac:dyDescent="0.3">
      <c r="A158" s="26" t="s">
        <v>173</v>
      </c>
      <c r="B158" s="27" t="s">
        <v>125</v>
      </c>
      <c r="C158" s="77">
        <f>C159</f>
        <v>0</v>
      </c>
      <c r="D158" s="79">
        <f t="shared" ref="D158:P158" si="41">D159</f>
        <v>0</v>
      </c>
      <c r="E158" s="79">
        <f t="shared" si="41"/>
        <v>0</v>
      </c>
      <c r="F158" s="79">
        <f t="shared" si="41"/>
        <v>0</v>
      </c>
      <c r="G158" s="79">
        <f t="shared" si="41"/>
        <v>0</v>
      </c>
      <c r="H158" s="79">
        <f t="shared" si="41"/>
        <v>0</v>
      </c>
      <c r="I158" s="79">
        <f t="shared" si="41"/>
        <v>0</v>
      </c>
      <c r="J158" s="79">
        <f t="shared" si="41"/>
        <v>0</v>
      </c>
      <c r="K158" s="79">
        <f t="shared" si="41"/>
        <v>39</v>
      </c>
      <c r="L158" s="79">
        <f t="shared" si="41"/>
        <v>0</v>
      </c>
      <c r="M158" s="79">
        <f t="shared" si="41"/>
        <v>0</v>
      </c>
      <c r="N158" s="79">
        <f t="shared" si="41"/>
        <v>2</v>
      </c>
      <c r="O158" s="79">
        <f t="shared" si="41"/>
        <v>0</v>
      </c>
      <c r="P158" s="79">
        <f t="shared" si="41"/>
        <v>267</v>
      </c>
      <c r="Q158" s="110"/>
      <c r="R158" s="110"/>
      <c r="S158" s="110"/>
      <c r="T158" s="110"/>
    </row>
    <row r="159" spans="1:20" ht="30" customHeight="1" thickBot="1" x14ac:dyDescent="0.3">
      <c r="A159" s="26" t="s">
        <v>126</v>
      </c>
      <c r="B159" s="30" t="s">
        <v>127</v>
      </c>
      <c r="C159" s="24">
        <v>0</v>
      </c>
      <c r="D159" s="80">
        <v>0</v>
      </c>
      <c r="E159" s="80">
        <v>0</v>
      </c>
      <c r="F159" s="80">
        <v>0</v>
      </c>
      <c r="G159" s="80">
        <v>0</v>
      </c>
      <c r="H159" s="25">
        <v>0</v>
      </c>
      <c r="I159" s="53">
        <v>0</v>
      </c>
      <c r="J159" s="53">
        <v>0</v>
      </c>
      <c r="K159" s="53">
        <v>39</v>
      </c>
      <c r="L159" s="53">
        <v>0</v>
      </c>
      <c r="M159" s="53">
        <v>0</v>
      </c>
      <c r="N159" s="25">
        <v>2</v>
      </c>
      <c r="O159" s="25">
        <v>0</v>
      </c>
      <c r="P159" s="25">
        <v>267</v>
      </c>
      <c r="Q159" s="110"/>
      <c r="R159" s="110"/>
      <c r="S159" s="110"/>
      <c r="T159" s="110"/>
    </row>
    <row r="160" spans="1:20" ht="30" customHeight="1" thickBot="1" x14ac:dyDescent="0.3">
      <c r="A160" s="26" t="s">
        <v>174</v>
      </c>
      <c r="B160" s="111" t="s">
        <v>128</v>
      </c>
      <c r="C160" s="112">
        <v>0</v>
      </c>
      <c r="D160" s="113">
        <f t="shared" ref="D160:P160" si="42">D161</f>
        <v>0</v>
      </c>
      <c r="E160" s="113">
        <f t="shared" si="42"/>
        <v>22</v>
      </c>
      <c r="F160" s="113">
        <f t="shared" si="42"/>
        <v>0</v>
      </c>
      <c r="G160" s="113">
        <f t="shared" si="42"/>
        <v>15</v>
      </c>
      <c r="H160" s="113">
        <f t="shared" si="42"/>
        <v>0</v>
      </c>
      <c r="I160" s="113">
        <f t="shared" si="42"/>
        <v>60</v>
      </c>
      <c r="J160" s="113">
        <f t="shared" si="42"/>
        <v>0</v>
      </c>
      <c r="K160" s="113">
        <f t="shared" si="42"/>
        <v>14</v>
      </c>
      <c r="L160" s="113">
        <f t="shared" si="42"/>
        <v>2</v>
      </c>
      <c r="M160" s="113">
        <f t="shared" si="42"/>
        <v>0</v>
      </c>
      <c r="N160" s="113">
        <f t="shared" si="42"/>
        <v>1</v>
      </c>
      <c r="O160" s="113">
        <f t="shared" si="42"/>
        <v>0</v>
      </c>
      <c r="P160" s="113">
        <f t="shared" si="42"/>
        <v>288</v>
      </c>
      <c r="Q160" s="114"/>
      <c r="R160" s="110"/>
      <c r="S160" s="110"/>
      <c r="T160" s="110"/>
    </row>
    <row r="161" spans="1:20" ht="30" customHeight="1" thickBot="1" x14ac:dyDescent="0.3">
      <c r="A161" s="26" t="s">
        <v>129</v>
      </c>
      <c r="B161" s="30" t="s">
        <v>130</v>
      </c>
      <c r="C161" s="24">
        <v>0</v>
      </c>
      <c r="D161" s="80">
        <v>0</v>
      </c>
      <c r="E161" s="80">
        <v>22</v>
      </c>
      <c r="F161" s="80">
        <v>0</v>
      </c>
      <c r="G161" s="80">
        <v>15</v>
      </c>
      <c r="H161" s="25">
        <v>0</v>
      </c>
      <c r="I161" s="53">
        <v>60</v>
      </c>
      <c r="J161" s="53">
        <v>0</v>
      </c>
      <c r="K161" s="53">
        <v>14</v>
      </c>
      <c r="L161" s="53">
        <v>2</v>
      </c>
      <c r="M161" s="53">
        <v>0</v>
      </c>
      <c r="N161" s="25">
        <v>1</v>
      </c>
      <c r="O161" s="25">
        <v>0</v>
      </c>
      <c r="P161" s="25">
        <v>288</v>
      </c>
      <c r="Q161" s="110"/>
      <c r="R161" s="110"/>
      <c r="S161" s="110"/>
      <c r="T161" s="110"/>
    </row>
    <row r="162" spans="1:20" ht="30" customHeight="1" thickBot="1" x14ac:dyDescent="0.3">
      <c r="A162" s="26" t="s">
        <v>175</v>
      </c>
      <c r="B162" s="27" t="s">
        <v>131</v>
      </c>
      <c r="C162" s="77">
        <f>C163+C164+C165+C166</f>
        <v>1</v>
      </c>
      <c r="D162" s="79">
        <f t="shared" ref="D162:P162" si="43">D163+D164+D165+D166</f>
        <v>28</v>
      </c>
      <c r="E162" s="79">
        <f t="shared" si="43"/>
        <v>10</v>
      </c>
      <c r="F162" s="79">
        <f t="shared" si="43"/>
        <v>88</v>
      </c>
      <c r="G162" s="79">
        <f t="shared" si="43"/>
        <v>6</v>
      </c>
      <c r="H162" s="79">
        <f t="shared" si="43"/>
        <v>20</v>
      </c>
      <c r="I162" s="79">
        <f t="shared" si="43"/>
        <v>74</v>
      </c>
      <c r="J162" s="79">
        <f t="shared" si="43"/>
        <v>0</v>
      </c>
      <c r="K162" s="79">
        <f t="shared" si="43"/>
        <v>89</v>
      </c>
      <c r="L162" s="79">
        <f t="shared" si="43"/>
        <v>57</v>
      </c>
      <c r="M162" s="79">
        <f t="shared" si="43"/>
        <v>0</v>
      </c>
      <c r="N162" s="79">
        <f t="shared" si="43"/>
        <v>4</v>
      </c>
      <c r="O162" s="79">
        <f t="shared" si="43"/>
        <v>0</v>
      </c>
      <c r="P162" s="79">
        <f t="shared" si="43"/>
        <v>582</v>
      </c>
      <c r="Q162" s="110"/>
      <c r="R162" s="110"/>
      <c r="S162" s="110"/>
      <c r="T162" s="110"/>
    </row>
    <row r="163" spans="1:20" ht="30" customHeight="1" thickBot="1" x14ac:dyDescent="0.3">
      <c r="A163" s="26" t="s">
        <v>132</v>
      </c>
      <c r="B163" s="30" t="s">
        <v>133</v>
      </c>
      <c r="C163" s="24">
        <v>0</v>
      </c>
      <c r="D163" s="80">
        <v>28</v>
      </c>
      <c r="E163" s="80">
        <v>0</v>
      </c>
      <c r="F163" s="80">
        <v>68</v>
      </c>
      <c r="G163" s="80">
        <v>4</v>
      </c>
      <c r="H163" s="25">
        <v>0</v>
      </c>
      <c r="I163" s="53">
        <v>54</v>
      </c>
      <c r="J163" s="53">
        <v>0</v>
      </c>
      <c r="K163" s="53">
        <v>76</v>
      </c>
      <c r="L163" s="53">
        <v>56</v>
      </c>
      <c r="M163" s="53">
        <v>0</v>
      </c>
      <c r="N163" s="25">
        <v>3</v>
      </c>
      <c r="O163" s="25">
        <v>0</v>
      </c>
      <c r="P163" s="25">
        <v>271</v>
      </c>
      <c r="Q163" s="110"/>
      <c r="R163" s="110"/>
      <c r="S163" s="110"/>
      <c r="T163" s="110"/>
    </row>
    <row r="164" spans="1:20" ht="30" customHeight="1" thickBot="1" x14ac:dyDescent="0.3">
      <c r="A164" s="26" t="s">
        <v>134</v>
      </c>
      <c r="B164" s="30" t="s">
        <v>135</v>
      </c>
      <c r="C164" s="24">
        <v>1</v>
      </c>
      <c r="D164" s="80">
        <v>0</v>
      </c>
      <c r="E164" s="80">
        <v>10</v>
      </c>
      <c r="F164" s="80">
        <v>20</v>
      </c>
      <c r="G164" s="80">
        <v>2</v>
      </c>
      <c r="H164" s="25">
        <v>20</v>
      </c>
      <c r="I164" s="53">
        <v>20</v>
      </c>
      <c r="J164" s="53">
        <v>0</v>
      </c>
      <c r="K164" s="53">
        <v>12</v>
      </c>
      <c r="L164" s="53">
        <v>1</v>
      </c>
      <c r="M164" s="53">
        <v>0</v>
      </c>
      <c r="N164" s="25">
        <v>1</v>
      </c>
      <c r="O164" s="25">
        <v>0</v>
      </c>
      <c r="P164" s="25">
        <v>72</v>
      </c>
      <c r="Q164" s="110"/>
      <c r="R164" s="110"/>
      <c r="S164" s="110"/>
      <c r="T164" s="110"/>
    </row>
    <row r="165" spans="1:20" ht="30" customHeight="1" thickBot="1" x14ac:dyDescent="0.3">
      <c r="A165" s="26" t="s">
        <v>136</v>
      </c>
      <c r="B165" s="30" t="s">
        <v>137</v>
      </c>
      <c r="C165" s="24">
        <v>0</v>
      </c>
      <c r="D165" s="80">
        <v>0</v>
      </c>
      <c r="E165" s="80">
        <v>0</v>
      </c>
      <c r="F165" s="80">
        <v>0</v>
      </c>
      <c r="G165" s="80">
        <v>0</v>
      </c>
      <c r="H165" s="25">
        <v>0</v>
      </c>
      <c r="I165" s="53">
        <v>0</v>
      </c>
      <c r="J165" s="53">
        <v>0</v>
      </c>
      <c r="K165" s="53">
        <v>1</v>
      </c>
      <c r="L165" s="53">
        <v>0</v>
      </c>
      <c r="M165" s="53">
        <v>0</v>
      </c>
      <c r="N165" s="25">
        <v>0</v>
      </c>
      <c r="O165" s="25">
        <v>0</v>
      </c>
      <c r="P165" s="25">
        <v>228</v>
      </c>
      <c r="Q165" s="110"/>
      <c r="R165" s="110"/>
      <c r="S165" s="110"/>
      <c r="T165" s="110"/>
    </row>
    <row r="166" spans="1:20" ht="30" customHeight="1" thickBot="1" x14ac:dyDescent="0.3">
      <c r="A166" s="52" t="s">
        <v>138</v>
      </c>
      <c r="B166" s="98" t="s">
        <v>139</v>
      </c>
      <c r="C166" s="105">
        <v>0</v>
      </c>
      <c r="D166" s="107">
        <v>0</v>
      </c>
      <c r="E166" s="107">
        <v>0</v>
      </c>
      <c r="F166" s="107">
        <v>0</v>
      </c>
      <c r="G166" s="107">
        <v>0</v>
      </c>
      <c r="H166" s="108">
        <v>0</v>
      </c>
      <c r="I166" s="109">
        <v>0</v>
      </c>
      <c r="J166" s="109">
        <v>0</v>
      </c>
      <c r="K166" s="109">
        <v>0</v>
      </c>
      <c r="L166" s="109">
        <v>0</v>
      </c>
      <c r="M166" s="109">
        <v>0</v>
      </c>
      <c r="N166" s="108">
        <v>0</v>
      </c>
      <c r="O166" s="108">
        <v>0</v>
      </c>
      <c r="P166" s="108">
        <v>11</v>
      </c>
      <c r="Q166" s="114"/>
      <c r="R166" s="110"/>
      <c r="S166" s="110"/>
      <c r="T166" s="110"/>
    </row>
    <row r="167" spans="1:20" ht="30" customHeight="1" thickBot="1" x14ac:dyDescent="0.3">
      <c r="A167" s="26" t="s">
        <v>176</v>
      </c>
      <c r="B167" s="27" t="s">
        <v>140</v>
      </c>
      <c r="C167" s="77">
        <f>C168+C169</f>
        <v>0</v>
      </c>
      <c r="D167" s="77">
        <f t="shared" ref="D167:P167" si="44">D168+D169</f>
        <v>0</v>
      </c>
      <c r="E167" s="77">
        <f t="shared" si="44"/>
        <v>30</v>
      </c>
      <c r="F167" s="77">
        <f t="shared" si="44"/>
        <v>0</v>
      </c>
      <c r="G167" s="77">
        <f t="shared" si="44"/>
        <v>0</v>
      </c>
      <c r="H167" s="77">
        <f t="shared" si="44"/>
        <v>5</v>
      </c>
      <c r="I167" s="77">
        <f t="shared" si="44"/>
        <v>116</v>
      </c>
      <c r="J167" s="77">
        <f t="shared" si="44"/>
        <v>0</v>
      </c>
      <c r="K167" s="77">
        <f t="shared" si="44"/>
        <v>35</v>
      </c>
      <c r="L167" s="77">
        <f t="shared" si="44"/>
        <v>0</v>
      </c>
      <c r="M167" s="77">
        <f t="shared" si="44"/>
        <v>0</v>
      </c>
      <c r="N167" s="77">
        <f t="shared" si="44"/>
        <v>1</v>
      </c>
      <c r="O167" s="77">
        <f t="shared" si="44"/>
        <v>0</v>
      </c>
      <c r="P167" s="77">
        <f t="shared" si="44"/>
        <v>230</v>
      </c>
      <c r="Q167" s="110"/>
      <c r="R167" s="110"/>
      <c r="S167" s="110"/>
      <c r="T167" s="110"/>
    </row>
    <row r="168" spans="1:20" ht="30" customHeight="1" thickBot="1" x14ac:dyDescent="0.3">
      <c r="A168" s="26" t="s">
        <v>141</v>
      </c>
      <c r="B168" s="30" t="s">
        <v>142</v>
      </c>
      <c r="C168" s="24">
        <v>0</v>
      </c>
      <c r="D168" s="80">
        <v>0</v>
      </c>
      <c r="E168" s="80">
        <v>30</v>
      </c>
      <c r="F168" s="80">
        <v>0</v>
      </c>
      <c r="G168" s="80">
        <v>0</v>
      </c>
      <c r="H168" s="25">
        <v>5</v>
      </c>
      <c r="I168" s="53">
        <v>74</v>
      </c>
      <c r="J168" s="53">
        <v>0</v>
      </c>
      <c r="K168" s="53">
        <v>18</v>
      </c>
      <c r="L168" s="53">
        <v>0</v>
      </c>
      <c r="M168" s="53">
        <v>0</v>
      </c>
      <c r="N168" s="25">
        <v>1</v>
      </c>
      <c r="O168" s="25">
        <v>0</v>
      </c>
      <c r="P168" s="25">
        <v>114</v>
      </c>
      <c r="Q168" s="110"/>
      <c r="R168" s="110"/>
      <c r="S168" s="110"/>
      <c r="T168" s="110"/>
    </row>
    <row r="169" spans="1:20" ht="30" customHeight="1" thickBot="1" x14ac:dyDescent="0.3">
      <c r="A169" s="26" t="s">
        <v>143</v>
      </c>
      <c r="B169" s="30" t="s">
        <v>144</v>
      </c>
      <c r="C169" s="24">
        <v>0</v>
      </c>
      <c r="D169" s="80">
        <v>0</v>
      </c>
      <c r="E169" s="80">
        <v>0</v>
      </c>
      <c r="F169" s="80">
        <v>0</v>
      </c>
      <c r="G169" s="80">
        <v>0</v>
      </c>
      <c r="H169" s="53">
        <v>0</v>
      </c>
      <c r="I169" s="53">
        <v>42</v>
      </c>
      <c r="J169" s="53">
        <v>0</v>
      </c>
      <c r="K169" s="53">
        <v>17</v>
      </c>
      <c r="L169" s="53">
        <v>0</v>
      </c>
      <c r="M169" s="53">
        <v>0</v>
      </c>
      <c r="N169" s="25">
        <v>0</v>
      </c>
      <c r="O169" s="25">
        <v>0</v>
      </c>
      <c r="P169" s="25">
        <v>116</v>
      </c>
      <c r="Q169" s="110"/>
      <c r="R169" s="110"/>
      <c r="S169" s="110"/>
      <c r="T169" s="110"/>
    </row>
    <row r="170" spans="1:20" ht="30" customHeight="1" thickBot="1" x14ac:dyDescent="0.3">
      <c r="A170" s="26">
        <v>22</v>
      </c>
      <c r="B170" s="27" t="s">
        <v>145</v>
      </c>
      <c r="C170" s="53" t="s">
        <v>26</v>
      </c>
      <c r="D170" s="53" t="s">
        <v>26</v>
      </c>
      <c r="E170" s="53" t="s">
        <v>26</v>
      </c>
      <c r="F170" s="53" t="s">
        <v>26</v>
      </c>
      <c r="G170" s="53" t="s">
        <v>26</v>
      </c>
      <c r="H170" s="53" t="s">
        <v>26</v>
      </c>
      <c r="I170" s="25">
        <v>0</v>
      </c>
      <c r="J170" s="53" t="s">
        <v>26</v>
      </c>
      <c r="K170" s="53" t="s">
        <v>26</v>
      </c>
      <c r="L170" s="53" t="s">
        <v>26</v>
      </c>
      <c r="M170" s="53" t="s">
        <v>26</v>
      </c>
      <c r="N170" s="53" t="s">
        <v>26</v>
      </c>
      <c r="O170" s="53" t="s">
        <v>26</v>
      </c>
      <c r="P170" s="53" t="s">
        <v>26</v>
      </c>
      <c r="Q170" s="110"/>
      <c r="R170" s="110"/>
      <c r="S170" s="110"/>
      <c r="T170" s="110"/>
    </row>
    <row r="171" spans="1:20" ht="30" customHeight="1" thickBot="1" x14ac:dyDescent="0.3">
      <c r="A171" s="26">
        <v>23</v>
      </c>
      <c r="B171" s="27" t="s">
        <v>146</v>
      </c>
      <c r="C171" s="53" t="s">
        <v>26</v>
      </c>
      <c r="D171" s="53" t="s">
        <v>26</v>
      </c>
      <c r="E171" s="53" t="s">
        <v>26</v>
      </c>
      <c r="F171" s="53" t="s">
        <v>26</v>
      </c>
      <c r="G171" s="53" t="s">
        <v>26</v>
      </c>
      <c r="H171" s="53" t="s">
        <v>26</v>
      </c>
      <c r="I171" s="25">
        <v>0</v>
      </c>
      <c r="J171" s="53" t="s">
        <v>26</v>
      </c>
      <c r="K171" s="53" t="s">
        <v>26</v>
      </c>
      <c r="L171" s="53" t="s">
        <v>26</v>
      </c>
      <c r="M171" s="53" t="s">
        <v>26</v>
      </c>
      <c r="N171" s="53" t="s">
        <v>26</v>
      </c>
      <c r="O171" s="53" t="s">
        <v>26</v>
      </c>
      <c r="P171" s="53" t="s">
        <v>26</v>
      </c>
      <c r="Q171" s="110"/>
      <c r="R171" s="110"/>
      <c r="S171" s="110"/>
      <c r="T171" s="110"/>
    </row>
    <row r="172" spans="1:20" ht="30" customHeight="1" thickBot="1" x14ac:dyDescent="0.3">
      <c r="A172" s="60" t="s">
        <v>147</v>
      </c>
      <c r="B172" s="61"/>
      <c r="C172" s="77">
        <f t="shared" ref="C172:D172" si="45">C167+C162+C155+C149+C143+C140+C137+C134+C128+C125+C121+C113+C109+C105+C99+C97+C151+C147+C95+C160</f>
        <v>103</v>
      </c>
      <c r="D172" s="77">
        <f t="shared" si="45"/>
        <v>209</v>
      </c>
      <c r="E172" s="77">
        <f>E167+E162+E155+E149+E143+E140+E137+E134+E128+E125+E121+E113+E109+E105+E99+E97+E151+E147+E95+E160</f>
        <v>352</v>
      </c>
      <c r="F172" s="77">
        <f t="shared" ref="F172" si="46">F95+F97+F99+F105+F109+F113+F121+F125+F128+F134+F137+F140+F143+F147+F149+F151+F155+F158+F160+F162</f>
        <v>222</v>
      </c>
      <c r="G172" s="77">
        <f>G95+G97+G99+G105+G109+G113+G121+G125+G128+G134+G137+G140+G143+G147+G149+G151+G155+G158+G160+G162+G167</f>
        <v>301</v>
      </c>
      <c r="H172" s="77">
        <f>H95+H97+H99+H105+H109+H113+H121+H125+H128+H134+H137+H140+H143+H147+H149+H151+H155+H158+H160+H162+H167</f>
        <v>565</v>
      </c>
      <c r="I172" s="79">
        <f t="shared" ref="I172" si="47">I170+I167+I162+I160+I158+I155+I151+I149+I147+I143+I140+I137+I134+I128+I125+I121+I113+I109+I105+I99+I97+I95</f>
        <v>2198</v>
      </c>
      <c r="J172" s="79">
        <f>J167+J162+J160+J158+J155+J151+J149+J147+J143+J140+J137+J134+J128+J125+J121+J113+J109+J105+J99+J97+J95</f>
        <v>0</v>
      </c>
      <c r="K172" s="79">
        <f t="shared" ref="K172:P172" si="48">K167+K162+K160+K158+K155+K151+K149+K147+K143+K140+K137+K134+K128+K125+K121+K113+K109+K105+K99+K97+K95</f>
        <v>1271</v>
      </c>
      <c r="L172" s="79">
        <f t="shared" si="48"/>
        <v>328</v>
      </c>
      <c r="M172" s="79">
        <f t="shared" si="48"/>
        <v>0</v>
      </c>
      <c r="N172" s="79">
        <f t="shared" si="48"/>
        <v>106</v>
      </c>
      <c r="O172" s="79">
        <f t="shared" si="48"/>
        <v>0</v>
      </c>
      <c r="P172" s="79">
        <f t="shared" si="48"/>
        <v>8295</v>
      </c>
      <c r="Q172" s="70"/>
      <c r="R172" s="71"/>
      <c r="S172" s="71"/>
      <c r="T172" s="71"/>
    </row>
    <row r="173" spans="1:20" ht="30" customHeight="1" x14ac:dyDescent="0.25">
      <c r="A173" s="66"/>
      <c r="B173" s="65" t="s">
        <v>148</v>
      </c>
    </row>
    <row r="175" spans="1:20" ht="30" customHeight="1" thickBot="1" x14ac:dyDescent="0.3">
      <c r="A175" s="66" t="s">
        <v>177</v>
      </c>
    </row>
    <row r="176" spans="1:20" ht="30" customHeight="1" thickBot="1" x14ac:dyDescent="0.3">
      <c r="A176" s="6" t="s">
        <v>3</v>
      </c>
      <c r="B176" s="7"/>
      <c r="C176" s="115" t="s">
        <v>4</v>
      </c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9"/>
    </row>
    <row r="177" spans="1:15" ht="87.75" customHeight="1" thickBot="1" x14ac:dyDescent="0.3">
      <c r="A177" s="72" t="s">
        <v>5</v>
      </c>
      <c r="B177" s="22" t="s">
        <v>6</v>
      </c>
      <c r="C177" s="74" t="s">
        <v>178</v>
      </c>
      <c r="D177" s="75" t="s">
        <v>179</v>
      </c>
      <c r="E177" s="73" t="s">
        <v>180</v>
      </c>
      <c r="F177" s="73" t="s">
        <v>181</v>
      </c>
      <c r="G177" s="75" t="s">
        <v>182</v>
      </c>
      <c r="H177" s="75" t="s">
        <v>183</v>
      </c>
      <c r="I177" s="73" t="s">
        <v>184</v>
      </c>
      <c r="J177" s="75" t="s">
        <v>185</v>
      </c>
      <c r="K177" s="73" t="s">
        <v>186</v>
      </c>
      <c r="L177" s="73" t="s">
        <v>187</v>
      </c>
      <c r="M177" s="73"/>
      <c r="N177" s="75"/>
      <c r="O177" s="73"/>
    </row>
    <row r="178" spans="1:15" ht="30" customHeight="1" thickBot="1" x14ac:dyDescent="0.3">
      <c r="A178" s="26">
        <v>1</v>
      </c>
      <c r="B178" s="76">
        <v>2</v>
      </c>
      <c r="C178" s="78">
        <v>30</v>
      </c>
      <c r="D178" s="79">
        <v>31</v>
      </c>
      <c r="E178" s="77">
        <v>32</v>
      </c>
      <c r="F178" s="77">
        <v>33</v>
      </c>
      <c r="G178" s="79">
        <v>34</v>
      </c>
      <c r="H178" s="79">
        <v>35</v>
      </c>
      <c r="I178" s="77">
        <v>36</v>
      </c>
      <c r="J178" s="79">
        <v>37</v>
      </c>
      <c r="K178" s="77">
        <v>38</v>
      </c>
      <c r="L178" s="77"/>
      <c r="M178" s="77"/>
      <c r="N178" s="79"/>
      <c r="O178" s="77"/>
    </row>
    <row r="179" spans="1:15" ht="30" customHeight="1" thickBot="1" x14ac:dyDescent="0.3">
      <c r="A179" s="26">
        <v>1</v>
      </c>
      <c r="B179" s="27" t="s">
        <v>20</v>
      </c>
      <c r="C179" s="78">
        <f>C180</f>
        <v>0</v>
      </c>
      <c r="D179" s="78">
        <v>0</v>
      </c>
      <c r="E179" s="116">
        <f t="shared" ref="E179:K179" si="49">E180</f>
        <v>0</v>
      </c>
      <c r="F179" s="116">
        <f t="shared" si="49"/>
        <v>0</v>
      </c>
      <c r="G179" s="78">
        <v>0</v>
      </c>
      <c r="H179" s="78">
        <v>0</v>
      </c>
      <c r="I179" s="116" t="str">
        <f t="shared" si="49"/>
        <v>«–»</v>
      </c>
      <c r="J179" s="78">
        <f t="shared" si="49"/>
        <v>0</v>
      </c>
      <c r="K179" s="116" t="str">
        <f t="shared" si="49"/>
        <v>«–»</v>
      </c>
      <c r="L179" s="116"/>
      <c r="M179" s="117"/>
      <c r="N179" s="79"/>
      <c r="O179" s="117"/>
    </row>
    <row r="180" spans="1:15" ht="30" customHeight="1" thickBot="1" x14ac:dyDescent="0.3">
      <c r="A180" s="26" t="s">
        <v>21</v>
      </c>
      <c r="B180" s="30" t="s">
        <v>22</v>
      </c>
      <c r="C180" s="80">
        <v>0</v>
      </c>
      <c r="D180" s="25" t="s">
        <v>26</v>
      </c>
      <c r="E180" s="118">
        <v>0</v>
      </c>
      <c r="F180" s="118">
        <v>0</v>
      </c>
      <c r="G180" s="53" t="s">
        <v>26</v>
      </c>
      <c r="H180" s="53" t="s">
        <v>26</v>
      </c>
      <c r="I180" s="118" t="s">
        <v>26</v>
      </c>
      <c r="J180" s="53">
        <v>0</v>
      </c>
      <c r="K180" s="118" t="s">
        <v>26</v>
      </c>
      <c r="L180" s="118"/>
      <c r="M180" s="119"/>
      <c r="N180" s="25"/>
      <c r="O180" s="119"/>
    </row>
    <row r="181" spans="1:15" ht="30" customHeight="1" thickBot="1" x14ac:dyDescent="0.3">
      <c r="A181" s="26" t="s">
        <v>188</v>
      </c>
      <c r="B181" s="27" t="s">
        <v>23</v>
      </c>
      <c r="C181" s="78">
        <f>C182</f>
        <v>31</v>
      </c>
      <c r="D181" s="78">
        <f t="shared" ref="D181:K181" si="50">D182</f>
        <v>1162</v>
      </c>
      <c r="E181" s="116">
        <f t="shared" si="50"/>
        <v>0</v>
      </c>
      <c r="F181" s="116">
        <f t="shared" si="50"/>
        <v>0</v>
      </c>
      <c r="G181" s="78">
        <f t="shared" si="50"/>
        <v>94</v>
      </c>
      <c r="H181" s="78">
        <f t="shared" si="50"/>
        <v>361</v>
      </c>
      <c r="I181" s="116" t="str">
        <f t="shared" si="50"/>
        <v>«–»</v>
      </c>
      <c r="J181" s="78">
        <f t="shared" si="50"/>
        <v>0</v>
      </c>
      <c r="K181" s="116" t="str">
        <f t="shared" si="50"/>
        <v>«–»</v>
      </c>
      <c r="L181" s="116"/>
      <c r="M181" s="116"/>
      <c r="N181" s="78"/>
      <c r="O181" s="116"/>
    </row>
    <row r="182" spans="1:15" ht="30" customHeight="1" thickBot="1" x14ac:dyDescent="0.3">
      <c r="A182" s="26" t="s">
        <v>24</v>
      </c>
      <c r="B182" s="30" t="s">
        <v>25</v>
      </c>
      <c r="C182" s="80">
        <v>31</v>
      </c>
      <c r="D182" s="25">
        <v>1162</v>
      </c>
      <c r="E182" s="118">
        <v>0</v>
      </c>
      <c r="F182" s="118">
        <v>0</v>
      </c>
      <c r="G182" s="25">
        <v>94</v>
      </c>
      <c r="H182" s="25">
        <v>361</v>
      </c>
      <c r="I182" s="118" t="s">
        <v>26</v>
      </c>
      <c r="J182" s="53">
        <v>0</v>
      </c>
      <c r="K182" s="118" t="s">
        <v>26</v>
      </c>
      <c r="L182" s="118"/>
      <c r="M182" s="119"/>
      <c r="N182" s="25"/>
      <c r="O182" s="119"/>
    </row>
    <row r="183" spans="1:15" ht="30" customHeight="1" thickBot="1" x14ac:dyDescent="0.3">
      <c r="A183" s="26">
        <v>3</v>
      </c>
      <c r="B183" s="27" t="s">
        <v>27</v>
      </c>
      <c r="C183" s="78">
        <f>C184+C185+C186+C187</f>
        <v>64</v>
      </c>
      <c r="D183" s="78">
        <f t="shared" ref="D183:J183" si="51">D184+D185+D186+D187</f>
        <v>725</v>
      </c>
      <c r="E183" s="116">
        <f t="shared" si="51"/>
        <v>0</v>
      </c>
      <c r="F183" s="116">
        <f t="shared" si="51"/>
        <v>0</v>
      </c>
      <c r="G183" s="78">
        <f t="shared" si="51"/>
        <v>349</v>
      </c>
      <c r="H183" s="78">
        <f t="shared" si="51"/>
        <v>279</v>
      </c>
      <c r="I183" s="116">
        <v>0</v>
      </c>
      <c r="J183" s="78">
        <f t="shared" si="51"/>
        <v>170</v>
      </c>
      <c r="K183" s="116" t="s">
        <v>26</v>
      </c>
      <c r="L183" s="116"/>
      <c r="M183" s="116"/>
      <c r="N183" s="78"/>
      <c r="O183" s="116"/>
    </row>
    <row r="184" spans="1:15" ht="30" customHeight="1" thickBot="1" x14ac:dyDescent="0.3">
      <c r="A184" s="26" t="s">
        <v>28</v>
      </c>
      <c r="B184" s="30" t="s">
        <v>29</v>
      </c>
      <c r="C184" s="80">
        <v>14</v>
      </c>
      <c r="D184" s="25">
        <v>446</v>
      </c>
      <c r="E184" s="118">
        <v>0</v>
      </c>
      <c r="F184" s="118">
        <v>0</v>
      </c>
      <c r="G184" s="53">
        <v>61</v>
      </c>
      <c r="H184" s="53">
        <v>126</v>
      </c>
      <c r="I184" s="118" t="s">
        <v>26</v>
      </c>
      <c r="J184" s="53">
        <v>0</v>
      </c>
      <c r="K184" s="118" t="s">
        <v>26</v>
      </c>
      <c r="L184" s="118"/>
      <c r="M184" s="119"/>
      <c r="N184" s="25"/>
      <c r="O184" s="119"/>
    </row>
    <row r="185" spans="1:15" ht="30" customHeight="1" thickBot="1" x14ac:dyDescent="0.3">
      <c r="A185" s="26" t="s">
        <v>30</v>
      </c>
      <c r="B185" s="30" t="s">
        <v>31</v>
      </c>
      <c r="C185" s="87">
        <v>0</v>
      </c>
      <c r="D185" s="25">
        <v>89</v>
      </c>
      <c r="E185" s="118">
        <v>0</v>
      </c>
      <c r="F185" s="118">
        <v>0</v>
      </c>
      <c r="G185" s="53">
        <v>78</v>
      </c>
      <c r="H185" s="53">
        <v>75</v>
      </c>
      <c r="I185" s="118" t="s">
        <v>26</v>
      </c>
      <c r="J185" s="53">
        <v>0</v>
      </c>
      <c r="K185" s="118" t="s">
        <v>26</v>
      </c>
      <c r="L185" s="118"/>
      <c r="M185" s="119"/>
      <c r="N185" s="25"/>
      <c r="O185" s="119"/>
    </row>
    <row r="186" spans="1:15" ht="30" customHeight="1" thickBot="1" x14ac:dyDescent="0.3">
      <c r="A186" s="90" t="s">
        <v>32</v>
      </c>
      <c r="B186" s="98" t="s">
        <v>33</v>
      </c>
      <c r="C186" s="120">
        <v>0</v>
      </c>
      <c r="D186" s="102">
        <v>0</v>
      </c>
      <c r="E186" s="121">
        <v>0</v>
      </c>
      <c r="F186" s="121">
        <v>0</v>
      </c>
      <c r="G186" s="103">
        <v>0</v>
      </c>
      <c r="H186" s="103">
        <v>0</v>
      </c>
      <c r="I186" s="121" t="s">
        <v>26</v>
      </c>
      <c r="J186" s="103">
        <v>0</v>
      </c>
      <c r="K186" s="121" t="s">
        <v>26</v>
      </c>
      <c r="L186" s="121"/>
      <c r="M186" s="122"/>
      <c r="N186" s="102"/>
      <c r="O186" s="122"/>
    </row>
    <row r="187" spans="1:15" ht="30" customHeight="1" thickBot="1" x14ac:dyDescent="0.3">
      <c r="A187" s="52" t="s">
        <v>34</v>
      </c>
      <c r="B187" s="98" t="s">
        <v>35</v>
      </c>
      <c r="C187" s="107">
        <v>50</v>
      </c>
      <c r="D187" s="108">
        <v>190</v>
      </c>
      <c r="E187" s="123">
        <v>0</v>
      </c>
      <c r="F187" s="123">
        <v>0</v>
      </c>
      <c r="G187" s="109">
        <v>210</v>
      </c>
      <c r="H187" s="109">
        <v>78</v>
      </c>
      <c r="I187" s="123" t="s">
        <v>26</v>
      </c>
      <c r="J187" s="109">
        <v>170</v>
      </c>
      <c r="K187" s="123" t="s">
        <v>26</v>
      </c>
      <c r="L187" s="123"/>
      <c r="M187" s="124"/>
      <c r="N187" s="108"/>
      <c r="O187" s="124"/>
    </row>
    <row r="188" spans="1:15" ht="30" customHeight="1" thickBot="1" x14ac:dyDescent="0.3">
      <c r="A188" s="26">
        <v>4</v>
      </c>
      <c r="B188" s="27" t="s">
        <v>36</v>
      </c>
      <c r="C188" s="78">
        <f>C189+C190+C191</f>
        <v>21</v>
      </c>
      <c r="D188" s="78">
        <f t="shared" ref="D188:J188" si="52">D189+D190+D191</f>
        <v>596</v>
      </c>
      <c r="E188" s="116">
        <f t="shared" si="52"/>
        <v>0</v>
      </c>
      <c r="F188" s="116">
        <f t="shared" si="52"/>
        <v>0</v>
      </c>
      <c r="G188" s="78">
        <f t="shared" si="52"/>
        <v>155</v>
      </c>
      <c r="H188" s="78">
        <f t="shared" si="52"/>
        <v>69</v>
      </c>
      <c r="I188" s="116">
        <v>0</v>
      </c>
      <c r="J188" s="78">
        <f t="shared" si="52"/>
        <v>0</v>
      </c>
      <c r="K188" s="125">
        <v>64</v>
      </c>
      <c r="L188" s="116"/>
      <c r="M188" s="116"/>
      <c r="N188" s="78"/>
      <c r="O188" s="116"/>
    </row>
    <row r="189" spans="1:15" ht="30" customHeight="1" thickBot="1" x14ac:dyDescent="0.3">
      <c r="A189" s="26" t="s">
        <v>37</v>
      </c>
      <c r="B189" s="30" t="s">
        <v>38</v>
      </c>
      <c r="C189" s="87">
        <v>0</v>
      </c>
      <c r="D189" s="53">
        <v>420</v>
      </c>
      <c r="E189" s="118">
        <v>0</v>
      </c>
      <c r="F189" s="118">
        <v>0</v>
      </c>
      <c r="G189" s="25">
        <v>89</v>
      </c>
      <c r="H189" s="25">
        <v>46</v>
      </c>
      <c r="I189" s="118" t="s">
        <v>26</v>
      </c>
      <c r="J189" s="53">
        <v>0</v>
      </c>
      <c r="K189" s="123" t="s">
        <v>26</v>
      </c>
      <c r="L189" s="118"/>
      <c r="M189" s="119"/>
      <c r="N189" s="25"/>
      <c r="O189" s="119"/>
    </row>
    <row r="190" spans="1:15" ht="30" customHeight="1" thickBot="1" x14ac:dyDescent="0.3">
      <c r="A190" s="52" t="s">
        <v>39</v>
      </c>
      <c r="B190" s="104" t="s">
        <v>40</v>
      </c>
      <c r="C190" s="107">
        <v>0</v>
      </c>
      <c r="D190" s="108">
        <v>86</v>
      </c>
      <c r="E190" s="124">
        <v>0</v>
      </c>
      <c r="F190" s="124">
        <v>0</v>
      </c>
      <c r="G190" s="108">
        <v>33</v>
      </c>
      <c r="H190" s="108">
        <v>13</v>
      </c>
      <c r="I190" s="123" t="s">
        <v>26</v>
      </c>
      <c r="J190" s="109">
        <v>0</v>
      </c>
      <c r="K190" s="123" t="s">
        <v>26</v>
      </c>
      <c r="L190" s="123"/>
      <c r="M190" s="124"/>
      <c r="N190" s="108"/>
      <c r="O190" s="124"/>
    </row>
    <row r="191" spans="1:15" ht="30" customHeight="1" thickBot="1" x14ac:dyDescent="0.3">
      <c r="A191" s="26" t="s">
        <v>41</v>
      </c>
      <c r="B191" s="30" t="s">
        <v>42</v>
      </c>
      <c r="C191" s="80">
        <v>21</v>
      </c>
      <c r="D191" s="25">
        <v>90</v>
      </c>
      <c r="E191" s="118">
        <v>0</v>
      </c>
      <c r="F191" s="118">
        <v>0</v>
      </c>
      <c r="G191" s="25">
        <v>33</v>
      </c>
      <c r="H191" s="25">
        <v>10</v>
      </c>
      <c r="I191" s="118" t="s">
        <v>26</v>
      </c>
      <c r="J191" s="53">
        <v>0</v>
      </c>
      <c r="K191" s="123">
        <v>64</v>
      </c>
      <c r="L191" s="119"/>
      <c r="M191" s="119"/>
      <c r="N191" s="25"/>
      <c r="O191" s="119"/>
    </row>
    <row r="192" spans="1:15" ht="30" customHeight="1" thickBot="1" x14ac:dyDescent="0.3">
      <c r="A192" s="26">
        <v>5</v>
      </c>
      <c r="B192" s="27" t="s">
        <v>43</v>
      </c>
      <c r="C192" s="78">
        <f>C193+C194</f>
        <v>19</v>
      </c>
      <c r="D192" s="78">
        <f t="shared" ref="D192:J192" si="53">D193+D194</f>
        <v>1049</v>
      </c>
      <c r="E192" s="116">
        <f t="shared" si="53"/>
        <v>0</v>
      </c>
      <c r="F192" s="116">
        <f t="shared" si="53"/>
        <v>0</v>
      </c>
      <c r="G192" s="78">
        <f t="shared" si="53"/>
        <v>633</v>
      </c>
      <c r="H192" s="78">
        <f t="shared" si="53"/>
        <v>1207</v>
      </c>
      <c r="I192" s="116">
        <v>0</v>
      </c>
      <c r="J192" s="78">
        <f t="shared" si="53"/>
        <v>0</v>
      </c>
      <c r="K192" s="123" t="s">
        <v>26</v>
      </c>
      <c r="L192" s="116"/>
      <c r="M192" s="116"/>
      <c r="N192" s="78"/>
      <c r="O192" s="116"/>
    </row>
    <row r="193" spans="1:15" ht="30" customHeight="1" thickBot="1" x14ac:dyDescent="0.3">
      <c r="A193" s="26" t="s">
        <v>44</v>
      </c>
      <c r="B193" s="30" t="s">
        <v>45</v>
      </c>
      <c r="C193" s="80">
        <v>19</v>
      </c>
      <c r="D193" s="25">
        <v>1049</v>
      </c>
      <c r="E193" s="118">
        <v>0</v>
      </c>
      <c r="F193" s="118">
        <v>0</v>
      </c>
      <c r="G193" s="25">
        <v>598</v>
      </c>
      <c r="H193" s="25">
        <v>1207</v>
      </c>
      <c r="I193" s="118" t="s">
        <v>26</v>
      </c>
      <c r="J193" s="53">
        <v>0</v>
      </c>
      <c r="K193" s="123" t="s">
        <v>26</v>
      </c>
      <c r="L193" s="119"/>
      <c r="M193" s="119"/>
      <c r="N193" s="25"/>
      <c r="O193" s="119"/>
    </row>
    <row r="194" spans="1:15" ht="30" customHeight="1" thickBot="1" x14ac:dyDescent="0.3">
      <c r="A194" s="26" t="s">
        <v>46</v>
      </c>
      <c r="B194" s="30" t="s">
        <v>47</v>
      </c>
      <c r="C194" s="80">
        <v>0</v>
      </c>
      <c r="D194" s="25">
        <v>0</v>
      </c>
      <c r="E194" s="118">
        <v>0</v>
      </c>
      <c r="F194" s="118">
        <v>0</v>
      </c>
      <c r="G194" s="53">
        <v>35</v>
      </c>
      <c r="H194" s="53">
        <v>0</v>
      </c>
      <c r="I194" s="118" t="s">
        <v>26</v>
      </c>
      <c r="J194" s="53">
        <v>0</v>
      </c>
      <c r="K194" s="123" t="s">
        <v>26</v>
      </c>
      <c r="L194" s="119"/>
      <c r="M194" s="119"/>
      <c r="N194" s="25"/>
      <c r="O194" s="119"/>
    </row>
    <row r="195" spans="1:15" ht="30" customHeight="1" thickBot="1" x14ac:dyDescent="0.3">
      <c r="A195" s="26" t="s">
        <v>189</v>
      </c>
      <c r="B195" s="27" t="s">
        <v>48</v>
      </c>
      <c r="C195" s="78">
        <f>C196+C197+C198+C199+C200+C201+C202</f>
        <v>74</v>
      </c>
      <c r="D195" s="78">
        <f t="shared" ref="D195:J195" si="54">D196+D197+D198+D199+D200+D201+D202</f>
        <v>1185</v>
      </c>
      <c r="E195" s="78">
        <f t="shared" si="54"/>
        <v>0</v>
      </c>
      <c r="F195" s="78">
        <f t="shared" si="54"/>
        <v>0</v>
      </c>
      <c r="G195" s="78">
        <f t="shared" si="54"/>
        <v>265</v>
      </c>
      <c r="H195" s="78">
        <f t="shared" si="54"/>
        <v>210</v>
      </c>
      <c r="I195" s="118" t="s">
        <v>26</v>
      </c>
      <c r="J195" s="78">
        <f t="shared" si="54"/>
        <v>0</v>
      </c>
      <c r="K195" s="123" t="s">
        <v>26</v>
      </c>
      <c r="L195" s="116"/>
      <c r="M195" s="116"/>
      <c r="N195" s="78"/>
      <c r="O195" s="116"/>
    </row>
    <row r="196" spans="1:15" ht="63.75" customHeight="1" thickBot="1" x14ac:dyDescent="0.3">
      <c r="A196" s="26" t="s">
        <v>49</v>
      </c>
      <c r="B196" s="30" t="s">
        <v>50</v>
      </c>
      <c r="C196" s="80">
        <v>0</v>
      </c>
      <c r="D196" s="25">
        <v>0</v>
      </c>
      <c r="E196" s="118">
        <v>0</v>
      </c>
      <c r="F196" s="118">
        <v>0</v>
      </c>
      <c r="G196" s="25">
        <v>0</v>
      </c>
      <c r="H196" s="25">
        <v>0</v>
      </c>
      <c r="I196" s="118" t="s">
        <v>26</v>
      </c>
      <c r="J196" s="53">
        <v>0</v>
      </c>
      <c r="K196" s="123" t="s">
        <v>26</v>
      </c>
      <c r="L196" s="119"/>
      <c r="M196" s="119"/>
      <c r="N196" s="25"/>
      <c r="O196" s="119"/>
    </row>
    <row r="197" spans="1:15" ht="30" customHeight="1" thickBot="1" x14ac:dyDescent="0.3">
      <c r="A197" s="26" t="s">
        <v>51</v>
      </c>
      <c r="B197" s="30" t="s">
        <v>52</v>
      </c>
      <c r="C197" s="126">
        <v>7</v>
      </c>
      <c r="D197" s="127">
        <v>915</v>
      </c>
      <c r="E197" s="118">
        <v>0</v>
      </c>
      <c r="F197" s="118">
        <v>0</v>
      </c>
      <c r="G197" s="127">
        <v>105</v>
      </c>
      <c r="H197" s="127">
        <v>40</v>
      </c>
      <c r="I197" s="118" t="s">
        <v>26</v>
      </c>
      <c r="J197" s="128">
        <v>0</v>
      </c>
      <c r="K197" s="121" t="s">
        <v>26</v>
      </c>
      <c r="L197" s="129"/>
      <c r="M197" s="129"/>
      <c r="N197" s="127"/>
      <c r="O197" s="129"/>
    </row>
    <row r="198" spans="1:15" ht="30" customHeight="1" thickBot="1" x14ac:dyDescent="0.3">
      <c r="A198" s="52"/>
      <c r="B198" s="130" t="s">
        <v>54</v>
      </c>
      <c r="C198" s="107">
        <v>24</v>
      </c>
      <c r="D198" s="107">
        <v>40</v>
      </c>
      <c r="E198" s="118">
        <v>0</v>
      </c>
      <c r="F198" s="118">
        <v>0</v>
      </c>
      <c r="G198" s="107">
        <v>40</v>
      </c>
      <c r="H198" s="107">
        <v>60</v>
      </c>
      <c r="I198" s="118" t="s">
        <v>26</v>
      </c>
      <c r="J198" s="107">
        <v>0</v>
      </c>
      <c r="K198" s="121" t="s">
        <v>26</v>
      </c>
      <c r="L198" s="107"/>
      <c r="M198" s="107"/>
      <c r="N198" s="107"/>
      <c r="O198" s="107"/>
    </row>
    <row r="199" spans="1:15" ht="30" customHeight="1" thickBot="1" x14ac:dyDescent="0.3">
      <c r="A199" s="52"/>
      <c r="B199" s="130" t="s">
        <v>56</v>
      </c>
      <c r="C199" s="107">
        <v>14</v>
      </c>
      <c r="D199" s="107">
        <v>38</v>
      </c>
      <c r="E199" s="118">
        <v>0</v>
      </c>
      <c r="F199" s="118">
        <v>0</v>
      </c>
      <c r="G199" s="107">
        <v>40</v>
      </c>
      <c r="H199" s="107">
        <v>60</v>
      </c>
      <c r="I199" s="118" t="s">
        <v>26</v>
      </c>
      <c r="J199" s="107">
        <v>0</v>
      </c>
      <c r="K199" s="121" t="s">
        <v>26</v>
      </c>
      <c r="L199" s="107"/>
      <c r="M199" s="107"/>
      <c r="N199" s="107"/>
      <c r="O199" s="107"/>
    </row>
    <row r="200" spans="1:15" ht="30" customHeight="1" thickBot="1" x14ac:dyDescent="0.3">
      <c r="A200" s="52"/>
      <c r="B200" s="130" t="s">
        <v>58</v>
      </c>
      <c r="C200" s="107">
        <v>22</v>
      </c>
      <c r="D200" s="107">
        <v>94</v>
      </c>
      <c r="E200" s="118">
        <v>0</v>
      </c>
      <c r="F200" s="118">
        <v>0</v>
      </c>
      <c r="G200" s="107">
        <v>0</v>
      </c>
      <c r="H200" s="107">
        <v>0</v>
      </c>
      <c r="I200" s="118" t="s">
        <v>26</v>
      </c>
      <c r="J200" s="107">
        <v>0</v>
      </c>
      <c r="K200" s="121" t="s">
        <v>26</v>
      </c>
      <c r="L200" s="107"/>
      <c r="M200" s="107"/>
      <c r="N200" s="107"/>
      <c r="O200" s="107"/>
    </row>
    <row r="201" spans="1:15" ht="30" customHeight="1" thickBot="1" x14ac:dyDescent="0.3">
      <c r="A201" s="52"/>
      <c r="B201" s="130" t="s">
        <v>60</v>
      </c>
      <c r="C201" s="107">
        <v>0</v>
      </c>
      <c r="D201" s="107">
        <v>0</v>
      </c>
      <c r="E201" s="118">
        <v>0</v>
      </c>
      <c r="F201" s="118">
        <v>0</v>
      </c>
      <c r="G201" s="107">
        <v>0</v>
      </c>
      <c r="H201" s="107">
        <v>0</v>
      </c>
      <c r="I201" s="118" t="s">
        <v>26</v>
      </c>
      <c r="J201" s="107">
        <v>0</v>
      </c>
      <c r="K201" s="123" t="s">
        <v>26</v>
      </c>
      <c r="L201" s="107"/>
      <c r="M201" s="107"/>
      <c r="N201" s="107"/>
      <c r="O201" s="107"/>
    </row>
    <row r="202" spans="1:15" ht="30" customHeight="1" thickBot="1" x14ac:dyDescent="0.3">
      <c r="A202" s="90" t="s">
        <v>53</v>
      </c>
      <c r="B202" s="93" t="s">
        <v>62</v>
      </c>
      <c r="C202" s="131">
        <v>7</v>
      </c>
      <c r="D202" s="132">
        <v>98</v>
      </c>
      <c r="E202" s="118">
        <v>0</v>
      </c>
      <c r="F202" s="118">
        <v>0</v>
      </c>
      <c r="G202" s="132">
        <v>80</v>
      </c>
      <c r="H202" s="132">
        <v>50</v>
      </c>
      <c r="I202" s="118" t="s">
        <v>26</v>
      </c>
      <c r="J202" s="107">
        <v>0</v>
      </c>
      <c r="K202" s="133" t="s">
        <v>26</v>
      </c>
      <c r="L202" s="134"/>
      <c r="M202" s="134"/>
      <c r="N202" s="132"/>
      <c r="O202" s="134"/>
    </row>
    <row r="203" spans="1:15" ht="30" customHeight="1" thickBot="1" x14ac:dyDescent="0.3">
      <c r="A203" s="52">
        <v>7</v>
      </c>
      <c r="B203" s="95" t="s">
        <v>63</v>
      </c>
      <c r="C203" s="135">
        <f>C204+C205+C206</f>
        <v>23</v>
      </c>
      <c r="D203" s="135">
        <f t="shared" ref="D203:J203" si="55">D204+D205+D206</f>
        <v>2082</v>
      </c>
      <c r="E203" s="136">
        <f t="shared" si="55"/>
        <v>0</v>
      </c>
      <c r="F203" s="136">
        <f t="shared" si="55"/>
        <v>0</v>
      </c>
      <c r="G203" s="135">
        <f t="shared" si="55"/>
        <v>625</v>
      </c>
      <c r="H203" s="135">
        <f t="shared" si="55"/>
        <v>25</v>
      </c>
      <c r="I203" s="136">
        <v>0</v>
      </c>
      <c r="J203" s="135">
        <f t="shared" si="55"/>
        <v>0</v>
      </c>
      <c r="K203" s="123" t="s">
        <v>26</v>
      </c>
      <c r="L203" s="136"/>
      <c r="M203" s="136"/>
      <c r="N203" s="135"/>
      <c r="O203" s="136"/>
    </row>
    <row r="204" spans="1:15" ht="30" customHeight="1" thickBot="1" x14ac:dyDescent="0.3">
      <c r="A204" s="26" t="s">
        <v>64</v>
      </c>
      <c r="B204" s="30" t="s">
        <v>65</v>
      </c>
      <c r="C204" s="80">
        <v>17</v>
      </c>
      <c r="D204" s="25">
        <v>1661</v>
      </c>
      <c r="E204" s="118">
        <v>0</v>
      </c>
      <c r="F204" s="118">
        <v>0</v>
      </c>
      <c r="G204" s="25">
        <v>501</v>
      </c>
      <c r="H204" s="25">
        <v>25</v>
      </c>
      <c r="I204" s="118" t="s">
        <v>26</v>
      </c>
      <c r="J204" s="53">
        <v>0</v>
      </c>
      <c r="K204" s="123" t="s">
        <v>26</v>
      </c>
      <c r="L204" s="119"/>
      <c r="M204" s="119"/>
      <c r="N204" s="25"/>
      <c r="O204" s="119"/>
    </row>
    <row r="205" spans="1:15" ht="30" customHeight="1" thickBot="1" x14ac:dyDescent="0.3">
      <c r="A205" s="26" t="s">
        <v>66</v>
      </c>
      <c r="B205" s="30" t="s">
        <v>67</v>
      </c>
      <c r="C205" s="80">
        <v>6</v>
      </c>
      <c r="D205" s="25">
        <v>408</v>
      </c>
      <c r="E205" s="118">
        <v>0</v>
      </c>
      <c r="F205" s="118">
        <v>0</v>
      </c>
      <c r="G205" s="25">
        <v>95</v>
      </c>
      <c r="H205" s="25">
        <v>0</v>
      </c>
      <c r="I205" s="118" t="s">
        <v>26</v>
      </c>
      <c r="J205" s="53">
        <v>0</v>
      </c>
      <c r="K205" s="123" t="s">
        <v>26</v>
      </c>
      <c r="L205" s="119"/>
      <c r="M205" s="119"/>
      <c r="N205" s="25"/>
      <c r="O205" s="119"/>
    </row>
    <row r="206" spans="1:15" ht="30" customHeight="1" thickBot="1" x14ac:dyDescent="0.3">
      <c r="A206" s="26" t="s">
        <v>68</v>
      </c>
      <c r="B206" s="30" t="s">
        <v>69</v>
      </c>
      <c r="C206" s="80">
        <v>0</v>
      </c>
      <c r="D206" s="25">
        <v>13</v>
      </c>
      <c r="E206" s="118">
        <v>0</v>
      </c>
      <c r="F206" s="118">
        <v>0</v>
      </c>
      <c r="G206" s="25">
        <v>29</v>
      </c>
      <c r="H206" s="53">
        <v>0</v>
      </c>
      <c r="I206" s="118" t="s">
        <v>26</v>
      </c>
      <c r="J206" s="25">
        <v>0</v>
      </c>
      <c r="K206" s="123" t="s">
        <v>26</v>
      </c>
      <c r="L206" s="119"/>
      <c r="M206" s="119"/>
      <c r="N206" s="25"/>
      <c r="O206" s="119"/>
    </row>
    <row r="207" spans="1:15" ht="30" customHeight="1" thickBot="1" x14ac:dyDescent="0.3">
      <c r="A207" s="26" t="s">
        <v>70</v>
      </c>
      <c r="B207" s="27" t="s">
        <v>71</v>
      </c>
      <c r="C207" s="78">
        <f>C208+C209</f>
        <v>123</v>
      </c>
      <c r="D207" s="78">
        <f t="shared" ref="D207:J207" si="56">D208+D209</f>
        <v>422</v>
      </c>
      <c r="E207" s="116">
        <f t="shared" si="56"/>
        <v>0</v>
      </c>
      <c r="F207" s="116">
        <f t="shared" si="56"/>
        <v>0</v>
      </c>
      <c r="G207" s="78">
        <f t="shared" si="56"/>
        <v>1425</v>
      </c>
      <c r="H207" s="78">
        <f t="shared" si="56"/>
        <v>973</v>
      </c>
      <c r="I207" s="116">
        <v>0</v>
      </c>
      <c r="J207" s="78">
        <f t="shared" si="56"/>
        <v>300</v>
      </c>
      <c r="K207" s="78">
        <v>400</v>
      </c>
      <c r="L207" s="116"/>
      <c r="M207" s="116"/>
      <c r="N207" s="78"/>
      <c r="O207" s="116"/>
    </row>
    <row r="208" spans="1:15" ht="30" customHeight="1" thickBot="1" x14ac:dyDescent="0.3">
      <c r="A208" s="26" t="s">
        <v>72</v>
      </c>
      <c r="B208" s="30" t="s">
        <v>73</v>
      </c>
      <c r="C208" s="80">
        <v>122</v>
      </c>
      <c r="D208" s="25">
        <v>319</v>
      </c>
      <c r="E208" s="118">
        <v>0</v>
      </c>
      <c r="F208" s="118">
        <v>0</v>
      </c>
      <c r="G208" s="25">
        <v>1252</v>
      </c>
      <c r="H208" s="25">
        <v>893</v>
      </c>
      <c r="I208" s="118" t="s">
        <v>26</v>
      </c>
      <c r="J208" s="53">
        <v>0</v>
      </c>
      <c r="K208" s="123" t="s">
        <v>26</v>
      </c>
      <c r="L208" s="119"/>
      <c r="M208" s="119"/>
      <c r="N208" s="25"/>
      <c r="O208" s="119"/>
    </row>
    <row r="209" spans="1:15" ht="30" customHeight="1" thickBot="1" x14ac:dyDescent="0.3">
      <c r="A209" s="52" t="s">
        <v>74</v>
      </c>
      <c r="B209" s="98" t="s">
        <v>75</v>
      </c>
      <c r="C209" s="107">
        <v>1</v>
      </c>
      <c r="D209" s="108">
        <v>103</v>
      </c>
      <c r="E209" s="123">
        <v>0</v>
      </c>
      <c r="F209" s="123">
        <v>0</v>
      </c>
      <c r="G209" s="108">
        <v>173</v>
      </c>
      <c r="H209" s="108">
        <v>80</v>
      </c>
      <c r="I209" s="123" t="s">
        <v>26</v>
      </c>
      <c r="J209" s="109">
        <v>300</v>
      </c>
      <c r="K209" s="123">
        <v>400</v>
      </c>
      <c r="L209" s="124"/>
      <c r="M209" s="124"/>
      <c r="N209" s="108"/>
      <c r="O209" s="124"/>
    </row>
    <row r="210" spans="1:15" ht="30" customHeight="1" thickBot="1" x14ac:dyDescent="0.3">
      <c r="A210" s="26">
        <v>9</v>
      </c>
      <c r="B210" s="27" t="s">
        <v>76</v>
      </c>
      <c r="C210" s="78">
        <f>C211+C212+C213+C214</f>
        <v>0</v>
      </c>
      <c r="D210" s="78">
        <f>D211+D212+D213+D214</f>
        <v>687</v>
      </c>
      <c r="E210" s="116">
        <f t="shared" ref="E210:J210" si="57">E211+E212+E213+E214</f>
        <v>0</v>
      </c>
      <c r="F210" s="116">
        <f t="shared" si="57"/>
        <v>0</v>
      </c>
      <c r="G210" s="78">
        <f t="shared" si="57"/>
        <v>159</v>
      </c>
      <c r="H210" s="78">
        <f t="shared" si="57"/>
        <v>306</v>
      </c>
      <c r="I210" s="116">
        <v>0</v>
      </c>
      <c r="J210" s="78">
        <f t="shared" si="57"/>
        <v>0</v>
      </c>
      <c r="K210" s="78">
        <f>K211</f>
        <v>740</v>
      </c>
      <c r="L210" s="116"/>
      <c r="M210" s="116"/>
      <c r="N210" s="78"/>
      <c r="O210" s="116"/>
    </row>
    <row r="211" spans="1:15" ht="30" customHeight="1" thickBot="1" x14ac:dyDescent="0.3">
      <c r="A211" s="26" t="s">
        <v>77</v>
      </c>
      <c r="B211" s="30" t="s">
        <v>78</v>
      </c>
      <c r="C211" s="87">
        <v>0</v>
      </c>
      <c r="D211" s="25">
        <v>516</v>
      </c>
      <c r="E211" s="118">
        <v>0</v>
      </c>
      <c r="F211" s="118">
        <v>0</v>
      </c>
      <c r="G211" s="25">
        <v>35</v>
      </c>
      <c r="H211" s="25">
        <v>170</v>
      </c>
      <c r="I211" s="118" t="s">
        <v>26</v>
      </c>
      <c r="J211" s="53">
        <v>0</v>
      </c>
      <c r="K211" s="123">
        <v>740</v>
      </c>
      <c r="L211" s="119"/>
      <c r="M211" s="119"/>
      <c r="N211" s="25"/>
      <c r="O211" s="119"/>
    </row>
    <row r="212" spans="1:15" ht="30" customHeight="1" thickBot="1" x14ac:dyDescent="0.3">
      <c r="A212" s="26" t="s">
        <v>79</v>
      </c>
      <c r="B212" s="30" t="s">
        <v>80</v>
      </c>
      <c r="C212" s="87">
        <v>0</v>
      </c>
      <c r="D212" s="25">
        <v>81</v>
      </c>
      <c r="E212" s="118">
        <v>0</v>
      </c>
      <c r="F212" s="118">
        <v>0</v>
      </c>
      <c r="G212" s="25">
        <v>58</v>
      </c>
      <c r="H212" s="25">
        <v>45</v>
      </c>
      <c r="I212" s="118" t="s">
        <v>26</v>
      </c>
      <c r="J212" s="53">
        <v>0</v>
      </c>
      <c r="K212" s="123" t="s">
        <v>26</v>
      </c>
      <c r="L212" s="119"/>
      <c r="M212" s="119"/>
      <c r="N212" s="25"/>
      <c r="O212" s="119"/>
    </row>
    <row r="213" spans="1:15" ht="30" customHeight="1" thickBot="1" x14ac:dyDescent="0.3">
      <c r="A213" s="26" t="s">
        <v>81</v>
      </c>
      <c r="B213" s="30" t="s">
        <v>82</v>
      </c>
      <c r="C213" s="80">
        <v>0</v>
      </c>
      <c r="D213" s="25">
        <v>0</v>
      </c>
      <c r="E213" s="118">
        <v>0</v>
      </c>
      <c r="F213" s="118">
        <v>0</v>
      </c>
      <c r="G213" s="25">
        <v>53</v>
      </c>
      <c r="H213" s="25">
        <v>51</v>
      </c>
      <c r="I213" s="118" t="s">
        <v>26</v>
      </c>
      <c r="J213" s="53">
        <v>0</v>
      </c>
      <c r="K213" s="123" t="s">
        <v>26</v>
      </c>
      <c r="L213" s="119"/>
      <c r="M213" s="119"/>
      <c r="N213" s="25"/>
      <c r="O213" s="119"/>
    </row>
    <row r="214" spans="1:15" ht="30" customHeight="1" thickBot="1" x14ac:dyDescent="0.3">
      <c r="A214" s="52" t="s">
        <v>83</v>
      </c>
      <c r="B214" s="104" t="s">
        <v>84</v>
      </c>
      <c r="C214" s="107">
        <v>0</v>
      </c>
      <c r="D214" s="108">
        <v>90</v>
      </c>
      <c r="E214" s="123">
        <v>0</v>
      </c>
      <c r="F214" s="123">
        <v>0</v>
      </c>
      <c r="G214" s="108">
        <v>13</v>
      </c>
      <c r="H214" s="108">
        <v>40</v>
      </c>
      <c r="I214" s="123" t="s">
        <v>26</v>
      </c>
      <c r="J214" s="109">
        <v>0</v>
      </c>
      <c r="K214" s="123" t="s">
        <v>26</v>
      </c>
      <c r="L214" s="123"/>
      <c r="M214" s="124"/>
      <c r="N214" s="108"/>
      <c r="O214" s="124"/>
    </row>
    <row r="215" spans="1:15" ht="30" customHeight="1" thickBot="1" x14ac:dyDescent="0.3">
      <c r="A215" s="26">
        <v>10</v>
      </c>
      <c r="B215" s="27" t="s">
        <v>85</v>
      </c>
      <c r="C215" s="78">
        <f>C216+C217</f>
        <v>17</v>
      </c>
      <c r="D215" s="78">
        <f t="shared" ref="D215:J215" si="58">D216+D217</f>
        <v>1177</v>
      </c>
      <c r="E215" s="116">
        <f t="shared" si="58"/>
        <v>0</v>
      </c>
      <c r="F215" s="116">
        <f t="shared" si="58"/>
        <v>0</v>
      </c>
      <c r="G215" s="78">
        <f t="shared" si="58"/>
        <v>452</v>
      </c>
      <c r="H215" s="78">
        <f t="shared" si="58"/>
        <v>222</v>
      </c>
      <c r="I215" s="116">
        <v>0</v>
      </c>
      <c r="J215" s="78">
        <f t="shared" si="58"/>
        <v>50</v>
      </c>
      <c r="K215" s="78">
        <f>K217</f>
        <v>150</v>
      </c>
      <c r="L215" s="116"/>
      <c r="M215" s="116"/>
      <c r="N215" s="78"/>
      <c r="O215" s="116"/>
    </row>
    <row r="216" spans="1:15" ht="30" customHeight="1" thickBot="1" x14ac:dyDescent="0.3">
      <c r="A216" s="26" t="s">
        <v>86</v>
      </c>
      <c r="B216" s="30" t="s">
        <v>87</v>
      </c>
      <c r="C216" s="80">
        <v>1</v>
      </c>
      <c r="D216" s="25">
        <v>139</v>
      </c>
      <c r="E216" s="118">
        <v>0</v>
      </c>
      <c r="F216" s="118">
        <v>0</v>
      </c>
      <c r="G216" s="25">
        <v>392</v>
      </c>
      <c r="H216" s="25">
        <v>22</v>
      </c>
      <c r="I216" s="118" t="s">
        <v>26</v>
      </c>
      <c r="J216" s="53">
        <v>0</v>
      </c>
      <c r="K216" s="123" t="s">
        <v>26</v>
      </c>
      <c r="L216" s="118"/>
      <c r="M216" s="119"/>
      <c r="N216" s="25"/>
      <c r="O216" s="119"/>
    </row>
    <row r="217" spans="1:15" ht="30" customHeight="1" thickBot="1" x14ac:dyDescent="0.3">
      <c r="A217" s="90" t="s">
        <v>88</v>
      </c>
      <c r="B217" s="137" t="s">
        <v>89</v>
      </c>
      <c r="C217" s="101">
        <v>16</v>
      </c>
      <c r="D217" s="102">
        <v>1038</v>
      </c>
      <c r="E217" s="121">
        <v>0</v>
      </c>
      <c r="F217" s="121">
        <v>0</v>
      </c>
      <c r="G217" s="103">
        <v>60</v>
      </c>
      <c r="H217" s="103">
        <v>200</v>
      </c>
      <c r="I217" s="121" t="s">
        <v>26</v>
      </c>
      <c r="J217" s="103">
        <v>50</v>
      </c>
      <c r="K217" s="123">
        <v>150</v>
      </c>
      <c r="L217" s="121"/>
      <c r="M217" s="122"/>
      <c r="N217" s="102"/>
      <c r="O217" s="122"/>
    </row>
    <row r="218" spans="1:15" ht="30" customHeight="1" thickBot="1" x14ac:dyDescent="0.3">
      <c r="A218" s="52">
        <v>11</v>
      </c>
      <c r="B218" s="111" t="s">
        <v>90</v>
      </c>
      <c r="C218" s="138">
        <f>C219+C220</f>
        <v>13</v>
      </c>
      <c r="D218" s="138">
        <f t="shared" ref="D218:J218" si="59">D219+D220</f>
        <v>243</v>
      </c>
      <c r="E218" s="139">
        <f t="shared" si="59"/>
        <v>0</v>
      </c>
      <c r="F218" s="139">
        <f t="shared" si="59"/>
        <v>0</v>
      </c>
      <c r="G218" s="138">
        <f t="shared" si="59"/>
        <v>104</v>
      </c>
      <c r="H218" s="138">
        <f t="shared" si="59"/>
        <v>212</v>
      </c>
      <c r="I218" s="139">
        <v>0</v>
      </c>
      <c r="J218" s="138">
        <f t="shared" si="59"/>
        <v>0</v>
      </c>
      <c r="K218" s="123" t="s">
        <v>26</v>
      </c>
      <c r="L218" s="139"/>
      <c r="M218" s="139"/>
      <c r="N218" s="138"/>
      <c r="O218" s="139"/>
    </row>
    <row r="219" spans="1:15" ht="30" customHeight="1" thickBot="1" x14ac:dyDescent="0.3">
      <c r="A219" s="26" t="s">
        <v>91</v>
      </c>
      <c r="B219" s="30" t="s">
        <v>92</v>
      </c>
      <c r="C219" s="80">
        <v>6</v>
      </c>
      <c r="D219" s="25">
        <v>222</v>
      </c>
      <c r="E219" s="118">
        <v>0</v>
      </c>
      <c r="F219" s="118">
        <v>0</v>
      </c>
      <c r="G219" s="25">
        <v>93</v>
      </c>
      <c r="H219" s="25">
        <v>208</v>
      </c>
      <c r="I219" s="118" t="s">
        <v>26</v>
      </c>
      <c r="J219" s="53">
        <v>0</v>
      </c>
      <c r="K219" s="123" t="s">
        <v>26</v>
      </c>
      <c r="L219" s="118"/>
      <c r="M219" s="119"/>
      <c r="N219" s="25"/>
      <c r="O219" s="119"/>
    </row>
    <row r="220" spans="1:15" ht="30" customHeight="1" thickBot="1" x14ac:dyDescent="0.3">
      <c r="A220" s="26" t="s">
        <v>93</v>
      </c>
      <c r="B220" s="30" t="s">
        <v>94</v>
      </c>
      <c r="C220" s="80">
        <v>7</v>
      </c>
      <c r="D220" s="25">
        <v>21</v>
      </c>
      <c r="E220" s="118">
        <v>0</v>
      </c>
      <c r="F220" s="118">
        <v>0</v>
      </c>
      <c r="G220" s="25">
        <v>11</v>
      </c>
      <c r="H220" s="25">
        <v>4</v>
      </c>
      <c r="I220" s="118" t="s">
        <v>26</v>
      </c>
      <c r="J220" s="25">
        <v>0</v>
      </c>
      <c r="K220" s="123" t="s">
        <v>26</v>
      </c>
      <c r="L220" s="118"/>
      <c r="M220" s="119"/>
      <c r="N220" s="25"/>
      <c r="O220" s="119"/>
    </row>
    <row r="221" spans="1:15" ht="30" customHeight="1" thickBot="1" x14ac:dyDescent="0.3">
      <c r="A221" s="26">
        <v>12</v>
      </c>
      <c r="B221" s="27" t="s">
        <v>95</v>
      </c>
      <c r="C221" s="78">
        <f>C222+C223</f>
        <v>94</v>
      </c>
      <c r="D221" s="78">
        <f t="shared" ref="D221:K221" si="60">D222+D223</f>
        <v>470</v>
      </c>
      <c r="E221" s="116">
        <f t="shared" si="60"/>
        <v>0</v>
      </c>
      <c r="F221" s="116">
        <f t="shared" si="60"/>
        <v>0</v>
      </c>
      <c r="G221" s="78">
        <f t="shared" si="60"/>
        <v>150</v>
      </c>
      <c r="H221" s="78">
        <f t="shared" si="60"/>
        <v>270</v>
      </c>
      <c r="I221" s="116">
        <v>0</v>
      </c>
      <c r="J221" s="78">
        <f t="shared" si="60"/>
        <v>140</v>
      </c>
      <c r="K221" s="78">
        <f t="shared" si="60"/>
        <v>110</v>
      </c>
      <c r="L221" s="116"/>
      <c r="M221" s="116"/>
      <c r="N221" s="78"/>
      <c r="O221" s="116"/>
    </row>
    <row r="222" spans="1:15" ht="30" customHeight="1" thickBot="1" x14ac:dyDescent="0.3">
      <c r="A222" s="26" t="s">
        <v>96</v>
      </c>
      <c r="B222" s="30" t="s">
        <v>97</v>
      </c>
      <c r="C222" s="80">
        <v>78</v>
      </c>
      <c r="D222" s="25">
        <v>280</v>
      </c>
      <c r="E222" s="118">
        <v>0</v>
      </c>
      <c r="F222" s="118">
        <v>0</v>
      </c>
      <c r="G222" s="25">
        <v>125</v>
      </c>
      <c r="H222" s="25">
        <v>170</v>
      </c>
      <c r="I222" s="118" t="s">
        <v>26</v>
      </c>
      <c r="J222" s="53">
        <v>70</v>
      </c>
      <c r="K222" s="123">
        <v>60</v>
      </c>
      <c r="L222" s="118"/>
      <c r="M222" s="119"/>
      <c r="N222" s="25"/>
      <c r="O222" s="119"/>
    </row>
    <row r="223" spans="1:15" ht="30" customHeight="1" thickBot="1" x14ac:dyDescent="0.3">
      <c r="A223" s="26" t="s">
        <v>98</v>
      </c>
      <c r="B223" s="30" t="s">
        <v>99</v>
      </c>
      <c r="C223" s="80">
        <v>16</v>
      </c>
      <c r="D223" s="25">
        <v>190</v>
      </c>
      <c r="E223" s="118">
        <v>0</v>
      </c>
      <c r="F223" s="118">
        <v>0</v>
      </c>
      <c r="G223" s="25">
        <v>25</v>
      </c>
      <c r="H223" s="25">
        <v>100</v>
      </c>
      <c r="I223" s="118" t="s">
        <v>26</v>
      </c>
      <c r="J223" s="53">
        <v>70</v>
      </c>
      <c r="K223" s="123">
        <v>50</v>
      </c>
      <c r="L223" s="118"/>
      <c r="M223" s="119"/>
      <c r="N223" s="25"/>
      <c r="O223" s="119"/>
    </row>
    <row r="224" spans="1:15" ht="30" customHeight="1" thickBot="1" x14ac:dyDescent="0.3">
      <c r="A224" s="26">
        <v>13</v>
      </c>
      <c r="B224" s="27" t="s">
        <v>100</v>
      </c>
      <c r="C224" s="78">
        <f>C225+C226+C227</f>
        <v>45</v>
      </c>
      <c r="D224" s="78">
        <f t="shared" ref="D224:J224" si="61">D225+D226+D227</f>
        <v>270</v>
      </c>
      <c r="E224" s="116">
        <f t="shared" si="61"/>
        <v>0</v>
      </c>
      <c r="F224" s="116">
        <f t="shared" si="61"/>
        <v>0</v>
      </c>
      <c r="G224" s="78">
        <f t="shared" si="61"/>
        <v>252</v>
      </c>
      <c r="H224" s="78">
        <f t="shared" si="61"/>
        <v>653</v>
      </c>
      <c r="I224" s="116">
        <v>0</v>
      </c>
      <c r="J224" s="78">
        <f t="shared" si="61"/>
        <v>0</v>
      </c>
      <c r="K224" s="123" t="s">
        <v>26</v>
      </c>
      <c r="L224" s="116"/>
      <c r="M224" s="116"/>
      <c r="N224" s="78"/>
      <c r="O224" s="116"/>
    </row>
    <row r="225" spans="1:15" ht="30" customHeight="1" thickBot="1" x14ac:dyDescent="0.3">
      <c r="A225" s="26" t="s">
        <v>101</v>
      </c>
      <c r="B225" s="30" t="s">
        <v>102</v>
      </c>
      <c r="C225" s="80">
        <v>39</v>
      </c>
      <c r="D225" s="25">
        <v>179</v>
      </c>
      <c r="E225" s="118">
        <v>0</v>
      </c>
      <c r="F225" s="118">
        <v>0</v>
      </c>
      <c r="G225" s="25">
        <v>100</v>
      </c>
      <c r="H225" s="25">
        <v>425</v>
      </c>
      <c r="I225" s="118" t="s">
        <v>26</v>
      </c>
      <c r="J225" s="53">
        <v>0</v>
      </c>
      <c r="K225" s="123" t="s">
        <v>26</v>
      </c>
      <c r="L225" s="118"/>
      <c r="M225" s="119"/>
      <c r="N225" s="25"/>
      <c r="O225" s="119"/>
    </row>
    <row r="226" spans="1:15" ht="30" customHeight="1" thickBot="1" x14ac:dyDescent="0.3">
      <c r="A226" s="52" t="s">
        <v>103</v>
      </c>
      <c r="B226" s="104" t="s">
        <v>104</v>
      </c>
      <c r="C226" s="107">
        <v>6</v>
      </c>
      <c r="D226" s="108">
        <v>91</v>
      </c>
      <c r="E226" s="123">
        <v>0</v>
      </c>
      <c r="F226" s="123">
        <v>0</v>
      </c>
      <c r="G226" s="108">
        <v>123</v>
      </c>
      <c r="H226" s="108">
        <v>92</v>
      </c>
      <c r="I226" s="123" t="s">
        <v>26</v>
      </c>
      <c r="J226" s="109">
        <v>0</v>
      </c>
      <c r="K226" s="123" t="s">
        <v>26</v>
      </c>
      <c r="L226" s="121"/>
      <c r="M226" s="122"/>
      <c r="N226" s="102"/>
      <c r="O226" s="122"/>
    </row>
    <row r="227" spans="1:15" ht="30" customHeight="1" thickBot="1" x14ac:dyDescent="0.3">
      <c r="A227" s="52" t="s">
        <v>105</v>
      </c>
      <c r="B227" s="104" t="s">
        <v>106</v>
      </c>
      <c r="C227" s="140">
        <v>0</v>
      </c>
      <c r="D227" s="141">
        <v>0</v>
      </c>
      <c r="E227" s="141">
        <v>0</v>
      </c>
      <c r="F227" s="141">
        <v>0</v>
      </c>
      <c r="G227" s="141">
        <v>29</v>
      </c>
      <c r="H227" s="141">
        <v>136</v>
      </c>
      <c r="I227" s="142">
        <v>0</v>
      </c>
      <c r="J227" s="143">
        <v>0</v>
      </c>
      <c r="K227" s="123" t="s">
        <v>26</v>
      </c>
      <c r="L227" s="123"/>
      <c r="M227" s="124"/>
      <c r="N227" s="108"/>
      <c r="O227" s="124"/>
    </row>
    <row r="228" spans="1:15" ht="30" customHeight="1" thickBot="1" x14ac:dyDescent="0.3">
      <c r="A228" s="26">
        <v>14</v>
      </c>
      <c r="B228" s="27" t="s">
        <v>169</v>
      </c>
      <c r="C228" s="78">
        <f>C229</f>
        <v>13</v>
      </c>
      <c r="D228" s="78">
        <f t="shared" ref="D228:J228" si="62">D229</f>
        <v>205</v>
      </c>
      <c r="E228" s="116">
        <f t="shared" si="62"/>
        <v>0</v>
      </c>
      <c r="F228" s="116">
        <f t="shared" si="62"/>
        <v>0</v>
      </c>
      <c r="G228" s="78">
        <f t="shared" si="62"/>
        <v>117</v>
      </c>
      <c r="H228" s="78">
        <f t="shared" si="62"/>
        <v>42</v>
      </c>
      <c r="I228" s="116" t="str">
        <f t="shared" si="62"/>
        <v>«–»</v>
      </c>
      <c r="J228" s="78">
        <f t="shared" si="62"/>
        <v>0</v>
      </c>
      <c r="K228" s="123" t="s">
        <v>26</v>
      </c>
      <c r="L228" s="116"/>
      <c r="M228" s="116"/>
      <c r="N228" s="78"/>
      <c r="O228" s="116"/>
    </row>
    <row r="229" spans="1:15" ht="30" customHeight="1" thickBot="1" x14ac:dyDescent="0.3">
      <c r="A229" s="26" t="s">
        <v>108</v>
      </c>
      <c r="B229" s="30" t="s">
        <v>109</v>
      </c>
      <c r="C229" s="80">
        <v>13</v>
      </c>
      <c r="D229" s="25">
        <v>205</v>
      </c>
      <c r="E229" s="118">
        <v>0</v>
      </c>
      <c r="F229" s="118">
        <v>0</v>
      </c>
      <c r="G229" s="25">
        <v>117</v>
      </c>
      <c r="H229" s="25">
        <v>42</v>
      </c>
      <c r="I229" s="118" t="s">
        <v>26</v>
      </c>
      <c r="J229" s="53">
        <v>0</v>
      </c>
      <c r="K229" s="123" t="s">
        <v>26</v>
      </c>
      <c r="L229" s="118"/>
      <c r="M229" s="119"/>
      <c r="N229" s="25"/>
      <c r="O229" s="119"/>
    </row>
    <row r="230" spans="1:15" ht="30" customHeight="1" thickBot="1" x14ac:dyDescent="0.3">
      <c r="A230" s="26">
        <v>15</v>
      </c>
      <c r="B230" s="27" t="s">
        <v>110</v>
      </c>
      <c r="C230" s="78">
        <f>C231</f>
        <v>112</v>
      </c>
      <c r="D230" s="78">
        <f t="shared" ref="D230:J230" si="63">D231</f>
        <v>2434</v>
      </c>
      <c r="E230" s="116">
        <f t="shared" si="63"/>
        <v>0</v>
      </c>
      <c r="F230" s="116">
        <f t="shared" si="63"/>
        <v>0</v>
      </c>
      <c r="G230" s="78">
        <f t="shared" si="63"/>
        <v>200</v>
      </c>
      <c r="H230" s="78">
        <f t="shared" si="63"/>
        <v>304</v>
      </c>
      <c r="I230" s="116" t="str">
        <f t="shared" si="63"/>
        <v>«–»</v>
      </c>
      <c r="J230" s="78">
        <f t="shared" si="63"/>
        <v>0</v>
      </c>
      <c r="K230" s="123" t="s">
        <v>26</v>
      </c>
      <c r="L230" s="116"/>
      <c r="M230" s="116"/>
      <c r="N230" s="78"/>
      <c r="O230" s="116"/>
    </row>
    <row r="231" spans="1:15" ht="30" customHeight="1" thickBot="1" x14ac:dyDescent="0.3">
      <c r="A231" s="26" t="s">
        <v>111</v>
      </c>
      <c r="B231" s="30" t="s">
        <v>112</v>
      </c>
      <c r="C231" s="80">
        <v>112</v>
      </c>
      <c r="D231" s="25">
        <v>2434</v>
      </c>
      <c r="E231" s="118">
        <v>0</v>
      </c>
      <c r="F231" s="118">
        <v>0</v>
      </c>
      <c r="G231" s="25">
        <v>200</v>
      </c>
      <c r="H231" s="25">
        <v>304</v>
      </c>
      <c r="I231" s="118" t="s">
        <v>26</v>
      </c>
      <c r="J231" s="53">
        <v>0</v>
      </c>
      <c r="K231" s="123" t="s">
        <v>26</v>
      </c>
      <c r="L231" s="118"/>
      <c r="M231" s="119"/>
      <c r="N231" s="25"/>
      <c r="O231" s="119"/>
    </row>
    <row r="232" spans="1:15" ht="30" customHeight="1" thickBot="1" x14ac:dyDescent="0.3">
      <c r="A232" s="26">
        <v>16</v>
      </c>
      <c r="B232" s="27" t="s">
        <v>113</v>
      </c>
      <c r="C232" s="78">
        <f>C233+C234+C235</f>
        <v>107</v>
      </c>
      <c r="D232" s="78">
        <f t="shared" ref="D232:J232" si="64">D233+D234+D235</f>
        <v>275</v>
      </c>
      <c r="E232" s="116">
        <f t="shared" si="64"/>
        <v>0</v>
      </c>
      <c r="F232" s="116">
        <f t="shared" si="64"/>
        <v>0</v>
      </c>
      <c r="G232" s="78">
        <f t="shared" si="64"/>
        <v>119</v>
      </c>
      <c r="H232" s="78">
        <f t="shared" si="64"/>
        <v>293</v>
      </c>
      <c r="I232" s="116">
        <v>0</v>
      </c>
      <c r="J232" s="78">
        <f t="shared" si="64"/>
        <v>0</v>
      </c>
      <c r="K232" s="123" t="s">
        <v>26</v>
      </c>
      <c r="L232" s="116"/>
      <c r="M232" s="116"/>
      <c r="N232" s="78"/>
      <c r="O232" s="116"/>
    </row>
    <row r="233" spans="1:15" ht="30" customHeight="1" thickBot="1" x14ac:dyDescent="0.3">
      <c r="A233" s="26" t="s">
        <v>114</v>
      </c>
      <c r="B233" s="30" t="s">
        <v>115</v>
      </c>
      <c r="C233" s="80">
        <v>67</v>
      </c>
      <c r="D233" s="25">
        <v>180</v>
      </c>
      <c r="E233" s="118">
        <v>0</v>
      </c>
      <c r="F233" s="118">
        <v>0</v>
      </c>
      <c r="G233" s="53">
        <v>0</v>
      </c>
      <c r="H233" s="53">
        <v>0</v>
      </c>
      <c r="I233" s="118" t="s">
        <v>26</v>
      </c>
      <c r="J233" s="53">
        <v>0</v>
      </c>
      <c r="K233" s="123" t="s">
        <v>26</v>
      </c>
      <c r="L233" s="118"/>
      <c r="M233" s="119"/>
      <c r="N233" s="25"/>
      <c r="O233" s="119"/>
    </row>
    <row r="234" spans="1:15" ht="30" customHeight="1" thickBot="1" x14ac:dyDescent="0.3">
      <c r="A234" s="26" t="s">
        <v>116</v>
      </c>
      <c r="B234" s="30" t="s">
        <v>117</v>
      </c>
      <c r="C234" s="80">
        <v>14</v>
      </c>
      <c r="D234" s="25">
        <v>95</v>
      </c>
      <c r="E234" s="118">
        <v>0</v>
      </c>
      <c r="F234" s="118">
        <v>0</v>
      </c>
      <c r="G234" s="25">
        <v>119</v>
      </c>
      <c r="H234" s="25">
        <v>293</v>
      </c>
      <c r="I234" s="118" t="s">
        <v>26</v>
      </c>
      <c r="J234" s="53">
        <v>0</v>
      </c>
      <c r="K234" s="123" t="s">
        <v>26</v>
      </c>
      <c r="L234" s="118"/>
      <c r="M234" s="119"/>
      <c r="N234" s="25"/>
      <c r="O234" s="119"/>
    </row>
    <row r="235" spans="1:15" ht="30" customHeight="1" thickBot="1" x14ac:dyDescent="0.3">
      <c r="A235" s="26" t="s">
        <v>118</v>
      </c>
      <c r="B235" s="30" t="s">
        <v>119</v>
      </c>
      <c r="C235" s="80">
        <v>26</v>
      </c>
      <c r="D235" s="25">
        <v>0</v>
      </c>
      <c r="E235" s="118">
        <v>0</v>
      </c>
      <c r="F235" s="118">
        <v>0</v>
      </c>
      <c r="G235" s="25">
        <v>0</v>
      </c>
      <c r="H235" s="25">
        <v>0</v>
      </c>
      <c r="I235" s="118" t="s">
        <v>26</v>
      </c>
      <c r="J235" s="53">
        <v>0</v>
      </c>
      <c r="K235" s="123" t="s">
        <v>26</v>
      </c>
      <c r="L235" s="118"/>
      <c r="M235" s="119"/>
      <c r="N235" s="25"/>
      <c r="O235" s="119"/>
    </row>
    <row r="236" spans="1:15" ht="30" customHeight="1" thickBot="1" x14ac:dyDescent="0.3">
      <c r="A236" s="26">
        <v>17</v>
      </c>
      <c r="B236" s="27" t="s">
        <v>120</v>
      </c>
      <c r="C236" s="78">
        <f>C237+C238</f>
        <v>32</v>
      </c>
      <c r="D236" s="78">
        <f t="shared" ref="D236:J236" si="65">D237+D238</f>
        <v>1893</v>
      </c>
      <c r="E236" s="116">
        <f t="shared" si="65"/>
        <v>0</v>
      </c>
      <c r="F236" s="116">
        <f t="shared" si="65"/>
        <v>0</v>
      </c>
      <c r="G236" s="78">
        <f t="shared" si="65"/>
        <v>152</v>
      </c>
      <c r="H236" s="78">
        <f t="shared" si="65"/>
        <v>256</v>
      </c>
      <c r="I236" s="116">
        <v>0</v>
      </c>
      <c r="J236" s="78">
        <f t="shared" si="65"/>
        <v>0</v>
      </c>
      <c r="K236" s="123" t="s">
        <v>26</v>
      </c>
      <c r="L236" s="116"/>
      <c r="M236" s="116"/>
      <c r="N236" s="78"/>
      <c r="O236" s="116"/>
    </row>
    <row r="237" spans="1:15" ht="30" customHeight="1" thickBot="1" x14ac:dyDescent="0.3">
      <c r="A237" s="26" t="s">
        <v>121</v>
      </c>
      <c r="B237" s="30" t="s">
        <v>122</v>
      </c>
      <c r="C237" s="80">
        <v>0</v>
      </c>
      <c r="D237" s="25">
        <v>0</v>
      </c>
      <c r="E237" s="118">
        <v>0</v>
      </c>
      <c r="F237" s="118">
        <v>0</v>
      </c>
      <c r="G237" s="25">
        <v>32</v>
      </c>
      <c r="H237" s="25">
        <v>40</v>
      </c>
      <c r="I237" s="118" t="s">
        <v>26</v>
      </c>
      <c r="J237" s="53">
        <v>0</v>
      </c>
      <c r="K237" s="123" t="s">
        <v>26</v>
      </c>
      <c r="L237" s="118"/>
      <c r="M237" s="119"/>
      <c r="N237" s="25"/>
      <c r="O237" s="119"/>
    </row>
    <row r="238" spans="1:15" ht="30" customHeight="1" thickBot="1" x14ac:dyDescent="0.3">
      <c r="A238" s="26" t="s">
        <v>123</v>
      </c>
      <c r="B238" s="30" t="s">
        <v>124</v>
      </c>
      <c r="C238" s="80">
        <v>32</v>
      </c>
      <c r="D238" s="25">
        <v>1893</v>
      </c>
      <c r="E238" s="118">
        <v>0</v>
      </c>
      <c r="F238" s="118">
        <v>0</v>
      </c>
      <c r="G238" s="25">
        <v>120</v>
      </c>
      <c r="H238" s="25">
        <v>216</v>
      </c>
      <c r="I238" s="118" t="s">
        <v>26</v>
      </c>
      <c r="J238" s="53">
        <v>0</v>
      </c>
      <c r="K238" s="123" t="s">
        <v>26</v>
      </c>
      <c r="L238" s="118"/>
      <c r="M238" s="119"/>
      <c r="N238" s="25"/>
      <c r="O238" s="119"/>
    </row>
    <row r="239" spans="1:15" ht="30" customHeight="1" thickBot="1" x14ac:dyDescent="0.3">
      <c r="A239" s="26">
        <v>18</v>
      </c>
      <c r="B239" s="27" t="s">
        <v>125</v>
      </c>
      <c r="C239" s="78">
        <f>C240</f>
        <v>7</v>
      </c>
      <c r="D239" s="78">
        <f t="shared" ref="D239:J239" si="66">D240</f>
        <v>364</v>
      </c>
      <c r="E239" s="116">
        <f t="shared" si="66"/>
        <v>0</v>
      </c>
      <c r="F239" s="116">
        <f t="shared" si="66"/>
        <v>0</v>
      </c>
      <c r="G239" s="78">
        <f t="shared" si="66"/>
        <v>64</v>
      </c>
      <c r="H239" s="78">
        <f t="shared" si="66"/>
        <v>0</v>
      </c>
      <c r="I239" s="116" t="str">
        <f t="shared" si="66"/>
        <v>«–»</v>
      </c>
      <c r="J239" s="78">
        <f t="shared" si="66"/>
        <v>0</v>
      </c>
      <c r="K239" s="123" t="s">
        <v>26</v>
      </c>
      <c r="L239" s="116"/>
      <c r="M239" s="116"/>
      <c r="N239" s="78"/>
      <c r="O239" s="116"/>
    </row>
    <row r="240" spans="1:15" ht="30" customHeight="1" thickBot="1" x14ac:dyDescent="0.3">
      <c r="A240" s="26" t="s">
        <v>126</v>
      </c>
      <c r="B240" s="30" t="s">
        <v>127</v>
      </c>
      <c r="C240" s="80">
        <v>7</v>
      </c>
      <c r="D240" s="25">
        <v>364</v>
      </c>
      <c r="E240" s="118">
        <v>0</v>
      </c>
      <c r="F240" s="118">
        <v>0</v>
      </c>
      <c r="G240" s="25">
        <v>64</v>
      </c>
      <c r="H240" s="25">
        <v>0</v>
      </c>
      <c r="I240" s="118" t="s">
        <v>26</v>
      </c>
      <c r="J240" s="53">
        <v>0</v>
      </c>
      <c r="K240" s="123" t="s">
        <v>26</v>
      </c>
      <c r="L240" s="118"/>
      <c r="M240" s="119"/>
      <c r="N240" s="25"/>
      <c r="O240" s="119"/>
    </row>
    <row r="241" spans="1:15" ht="30" customHeight="1" thickBot="1" x14ac:dyDescent="0.3">
      <c r="A241" s="26">
        <v>19</v>
      </c>
      <c r="B241" s="27" t="s">
        <v>128</v>
      </c>
      <c r="C241" s="78">
        <f>C242</f>
        <v>59</v>
      </c>
      <c r="D241" s="78">
        <f t="shared" ref="D241:J241" si="67">D242</f>
        <v>801</v>
      </c>
      <c r="E241" s="116">
        <f t="shared" si="67"/>
        <v>0</v>
      </c>
      <c r="F241" s="116">
        <f t="shared" si="67"/>
        <v>0</v>
      </c>
      <c r="G241" s="78">
        <f t="shared" si="67"/>
        <v>90</v>
      </c>
      <c r="H241" s="78">
        <f t="shared" si="67"/>
        <v>0</v>
      </c>
      <c r="I241" s="116" t="str">
        <f t="shared" si="67"/>
        <v>«–»</v>
      </c>
      <c r="J241" s="78">
        <f t="shared" si="67"/>
        <v>0</v>
      </c>
      <c r="K241" s="123" t="s">
        <v>26</v>
      </c>
      <c r="L241" s="116"/>
      <c r="M241" s="116"/>
      <c r="N241" s="78"/>
      <c r="O241" s="116"/>
    </row>
    <row r="242" spans="1:15" ht="30" customHeight="1" thickBot="1" x14ac:dyDescent="0.3">
      <c r="A242" s="26" t="s">
        <v>129</v>
      </c>
      <c r="B242" s="30" t="s">
        <v>130</v>
      </c>
      <c r="C242" s="80">
        <v>59</v>
      </c>
      <c r="D242" s="25">
        <v>801</v>
      </c>
      <c r="E242" s="118">
        <v>0</v>
      </c>
      <c r="F242" s="118">
        <v>0</v>
      </c>
      <c r="G242" s="25">
        <v>90</v>
      </c>
      <c r="H242" s="25">
        <v>0</v>
      </c>
      <c r="I242" s="118" t="s">
        <v>26</v>
      </c>
      <c r="J242" s="53">
        <v>0</v>
      </c>
      <c r="K242" s="123" t="s">
        <v>26</v>
      </c>
      <c r="L242" s="118"/>
      <c r="M242" s="119"/>
      <c r="N242" s="25"/>
      <c r="O242" s="119"/>
    </row>
    <row r="243" spans="1:15" ht="30" customHeight="1" thickBot="1" x14ac:dyDescent="0.3">
      <c r="A243" s="26">
        <v>20</v>
      </c>
      <c r="B243" s="27" t="s">
        <v>131</v>
      </c>
      <c r="C243" s="78">
        <f>C244+C245+C246+C247</f>
        <v>38</v>
      </c>
      <c r="D243" s="78">
        <f t="shared" ref="D243:J243" si="68">D244+D245+D246+D247</f>
        <v>335</v>
      </c>
      <c r="E243" s="116">
        <f t="shared" si="68"/>
        <v>0</v>
      </c>
      <c r="F243" s="116">
        <f t="shared" si="68"/>
        <v>0</v>
      </c>
      <c r="G243" s="78">
        <f t="shared" si="68"/>
        <v>230</v>
      </c>
      <c r="H243" s="78">
        <f t="shared" si="68"/>
        <v>222</v>
      </c>
      <c r="I243" s="116">
        <v>0</v>
      </c>
      <c r="J243" s="78">
        <f t="shared" si="68"/>
        <v>410</v>
      </c>
      <c r="K243" s="78">
        <f>K245</f>
        <v>100</v>
      </c>
      <c r="L243" s="116"/>
      <c r="M243" s="116"/>
      <c r="N243" s="78"/>
      <c r="O243" s="116"/>
    </row>
    <row r="244" spans="1:15" ht="30" customHeight="1" thickBot="1" x14ac:dyDescent="0.3">
      <c r="A244" s="26" t="s">
        <v>132</v>
      </c>
      <c r="B244" s="30" t="s">
        <v>133</v>
      </c>
      <c r="C244" s="80">
        <v>38</v>
      </c>
      <c r="D244" s="25">
        <v>148</v>
      </c>
      <c r="E244" s="118">
        <v>0</v>
      </c>
      <c r="F244" s="118">
        <v>0</v>
      </c>
      <c r="G244" s="25">
        <v>230</v>
      </c>
      <c r="H244" s="25">
        <v>122</v>
      </c>
      <c r="I244" s="118" t="s">
        <v>26</v>
      </c>
      <c r="J244" s="53">
        <v>210</v>
      </c>
      <c r="K244" s="123" t="s">
        <v>26</v>
      </c>
      <c r="L244" s="118"/>
      <c r="M244" s="119"/>
      <c r="N244" s="25"/>
      <c r="O244" s="119"/>
    </row>
    <row r="245" spans="1:15" ht="30" customHeight="1" thickBot="1" x14ac:dyDescent="0.3">
      <c r="A245" s="90" t="s">
        <v>134</v>
      </c>
      <c r="B245" s="144" t="s">
        <v>135</v>
      </c>
      <c r="C245" s="101">
        <v>0</v>
      </c>
      <c r="D245" s="103">
        <v>101</v>
      </c>
      <c r="E245" s="121">
        <v>0</v>
      </c>
      <c r="F245" s="121">
        <v>0</v>
      </c>
      <c r="G245" s="102">
        <v>0</v>
      </c>
      <c r="H245" s="102">
        <v>100</v>
      </c>
      <c r="I245" s="121" t="s">
        <v>26</v>
      </c>
      <c r="J245" s="103">
        <v>200</v>
      </c>
      <c r="K245" s="123">
        <v>100</v>
      </c>
      <c r="L245" s="121"/>
      <c r="M245" s="122"/>
      <c r="N245" s="102"/>
      <c r="O245" s="122"/>
    </row>
    <row r="246" spans="1:15" ht="30" customHeight="1" thickBot="1" x14ac:dyDescent="0.3">
      <c r="A246" s="145" t="s">
        <v>136</v>
      </c>
      <c r="B246" s="98" t="s">
        <v>137</v>
      </c>
      <c r="C246" s="107">
        <v>0</v>
      </c>
      <c r="D246" s="107">
        <v>86</v>
      </c>
      <c r="E246" s="107">
        <v>0</v>
      </c>
      <c r="F246" s="107">
        <v>0</v>
      </c>
      <c r="G246" s="107">
        <v>0</v>
      </c>
      <c r="H246" s="107">
        <v>0</v>
      </c>
      <c r="I246" s="107">
        <v>0</v>
      </c>
      <c r="J246" s="107">
        <v>0</v>
      </c>
      <c r="K246" s="123" t="s">
        <v>26</v>
      </c>
      <c r="L246" s="146"/>
      <c r="M246" s="146"/>
      <c r="N246" s="146"/>
      <c r="O246" s="146"/>
    </row>
    <row r="247" spans="1:15" ht="30" customHeight="1" thickBot="1" x14ac:dyDescent="0.3">
      <c r="A247" s="52" t="s">
        <v>138</v>
      </c>
      <c r="B247" s="104" t="s">
        <v>139</v>
      </c>
      <c r="C247" s="107">
        <v>0</v>
      </c>
      <c r="D247" s="108">
        <v>0</v>
      </c>
      <c r="E247" s="108">
        <v>0</v>
      </c>
      <c r="F247" s="108">
        <v>0</v>
      </c>
      <c r="G247" s="108">
        <v>0</v>
      </c>
      <c r="H247" s="108">
        <v>0</v>
      </c>
      <c r="I247" s="108">
        <v>0</v>
      </c>
      <c r="J247" s="109">
        <v>0</v>
      </c>
      <c r="K247" s="123" t="s">
        <v>26</v>
      </c>
      <c r="L247" s="123"/>
      <c r="M247" s="124"/>
      <c r="N247" s="108"/>
      <c r="O247" s="124"/>
    </row>
    <row r="248" spans="1:15" ht="30" customHeight="1" thickBot="1" x14ac:dyDescent="0.3">
      <c r="A248" s="26">
        <v>21</v>
      </c>
      <c r="B248" s="27" t="s">
        <v>140</v>
      </c>
      <c r="C248" s="78">
        <f>C249+C250</f>
        <v>9</v>
      </c>
      <c r="D248" s="78">
        <f t="shared" ref="D248:J248" si="69">D249+D250</f>
        <v>146</v>
      </c>
      <c r="E248" s="116">
        <f t="shared" si="69"/>
        <v>0</v>
      </c>
      <c r="F248" s="116">
        <f t="shared" si="69"/>
        <v>0</v>
      </c>
      <c r="G248" s="78">
        <f t="shared" si="69"/>
        <v>89</v>
      </c>
      <c r="H248" s="78">
        <f t="shared" si="69"/>
        <v>0</v>
      </c>
      <c r="I248" s="116">
        <v>0</v>
      </c>
      <c r="J248" s="78">
        <f t="shared" si="69"/>
        <v>0</v>
      </c>
      <c r="K248" s="123" t="s">
        <v>26</v>
      </c>
      <c r="L248" s="116"/>
      <c r="M248" s="116"/>
      <c r="N248" s="78"/>
      <c r="O248" s="116"/>
    </row>
    <row r="249" spans="1:15" ht="30" customHeight="1" thickBot="1" x14ac:dyDescent="0.3">
      <c r="A249" s="26" t="s">
        <v>141</v>
      </c>
      <c r="B249" s="30" t="s">
        <v>142</v>
      </c>
      <c r="C249" s="80">
        <v>9</v>
      </c>
      <c r="D249" s="25">
        <v>146</v>
      </c>
      <c r="E249" s="118">
        <v>0</v>
      </c>
      <c r="F249" s="118">
        <v>0</v>
      </c>
      <c r="G249" s="25">
        <v>0</v>
      </c>
      <c r="H249" s="25">
        <v>0</v>
      </c>
      <c r="I249" s="118" t="s">
        <v>26</v>
      </c>
      <c r="J249" s="53">
        <v>0</v>
      </c>
      <c r="K249" s="123" t="s">
        <v>26</v>
      </c>
      <c r="L249" s="118"/>
      <c r="M249" s="119"/>
      <c r="N249" s="25"/>
      <c r="O249" s="119"/>
    </row>
    <row r="250" spans="1:15" ht="30" customHeight="1" thickBot="1" x14ac:dyDescent="0.3">
      <c r="A250" s="26" t="s">
        <v>143</v>
      </c>
      <c r="B250" s="30" t="s">
        <v>144</v>
      </c>
      <c r="C250" s="80">
        <v>0</v>
      </c>
      <c r="D250" s="53">
        <v>0</v>
      </c>
      <c r="E250" s="118">
        <v>0</v>
      </c>
      <c r="F250" s="118">
        <v>0</v>
      </c>
      <c r="G250" s="25">
        <v>89</v>
      </c>
      <c r="H250" s="25">
        <v>0</v>
      </c>
      <c r="I250" s="118" t="s">
        <v>26</v>
      </c>
      <c r="J250" s="53">
        <v>0</v>
      </c>
      <c r="K250" s="123" t="s">
        <v>26</v>
      </c>
      <c r="L250" s="118"/>
      <c r="M250" s="119"/>
      <c r="N250" s="25"/>
      <c r="O250" s="119"/>
    </row>
    <row r="251" spans="1:15" ht="30" customHeight="1" thickBot="1" x14ac:dyDescent="0.3">
      <c r="A251" s="26">
        <v>22</v>
      </c>
      <c r="B251" s="27" t="s">
        <v>145</v>
      </c>
      <c r="C251" s="123" t="s">
        <v>26</v>
      </c>
      <c r="D251" s="123" t="s">
        <v>26</v>
      </c>
      <c r="E251" s="123" t="s">
        <v>26</v>
      </c>
      <c r="F251" s="123" t="s">
        <v>26</v>
      </c>
      <c r="G251" s="53">
        <v>157</v>
      </c>
      <c r="H251" s="123" t="s">
        <v>26</v>
      </c>
      <c r="I251" s="123" t="s">
        <v>26</v>
      </c>
      <c r="J251" s="123" t="s">
        <v>26</v>
      </c>
      <c r="K251" s="123" t="s">
        <v>26</v>
      </c>
      <c r="L251" s="118"/>
      <c r="M251" s="119"/>
      <c r="N251" s="25"/>
      <c r="O251" s="119"/>
    </row>
    <row r="252" spans="1:15" ht="30" customHeight="1" thickBot="1" x14ac:dyDescent="0.3">
      <c r="A252" s="26">
        <v>23</v>
      </c>
      <c r="B252" s="27" t="s">
        <v>146</v>
      </c>
      <c r="C252" s="123" t="s">
        <v>26</v>
      </c>
      <c r="D252" s="123" t="s">
        <v>26</v>
      </c>
      <c r="E252" s="123" t="s">
        <v>26</v>
      </c>
      <c r="F252" s="123" t="s">
        <v>26</v>
      </c>
      <c r="G252" s="123" t="s">
        <v>26</v>
      </c>
      <c r="H252" s="123" t="s">
        <v>26</v>
      </c>
      <c r="I252" s="123" t="s">
        <v>26</v>
      </c>
      <c r="J252" s="123" t="s">
        <v>26</v>
      </c>
      <c r="K252" s="123" t="s">
        <v>26</v>
      </c>
      <c r="L252" s="118"/>
      <c r="M252" s="119"/>
      <c r="N252" s="25"/>
      <c r="O252" s="119"/>
    </row>
    <row r="253" spans="1:15" ht="30" customHeight="1" thickBot="1" x14ac:dyDescent="0.3">
      <c r="A253" s="60" t="s">
        <v>147</v>
      </c>
      <c r="B253" s="61"/>
      <c r="C253" s="78">
        <f>C179+C181+C183+C188+C192+C195+C203+C207+C210+C215+C218+C221+C224+C228+C230+C232+C236+C239+C241+C243+C248</f>
        <v>901</v>
      </c>
      <c r="D253" s="78">
        <f t="shared" ref="D253:F253" si="70">D179+D181+D183+D188+D192+D195+D203+D207+D210+D215+D218+D221+D224+D228+D230+D232+D236+D239+D241+D243+D248</f>
        <v>16521</v>
      </c>
      <c r="E253" s="78">
        <f t="shared" si="70"/>
        <v>0</v>
      </c>
      <c r="F253" s="78">
        <f t="shared" si="70"/>
        <v>0</v>
      </c>
      <c r="G253" s="78">
        <f>G179+G181+G183+G188+G192+G195+G203+G207+G210+G215+G218+G221+G224+G228+G230+G232+G236+G239+G241+G243+G248+G251</f>
        <v>5881</v>
      </c>
      <c r="H253" s="78">
        <f>H179+H181+H183+H188+H192+H195+H203+H207+H210+H215+H218+H221+H224+H228+H230+H232+H236+H239+H241+H243+H248</f>
        <v>5904</v>
      </c>
      <c r="I253" s="123" t="s">
        <v>26</v>
      </c>
      <c r="J253" s="78">
        <f t="shared" ref="J253" si="71">J179+J181+J183+J188+J192+J195+J203+J207+J210+J215+J218+J221+J224+J228+J230+J232+J236+J239+J241+J243+J248</f>
        <v>1070</v>
      </c>
      <c r="K253" s="125">
        <f>K243+K221+K210+K215+K207+K188</f>
        <v>1564</v>
      </c>
      <c r="L253" s="62"/>
      <c r="M253" s="62"/>
      <c r="N253" s="62"/>
      <c r="O253" s="62"/>
    </row>
    <row r="254" spans="1:15" ht="30" customHeight="1" x14ac:dyDescent="0.25">
      <c r="A254" s="65" t="s">
        <v>148</v>
      </c>
    </row>
    <row r="256" spans="1:15" ht="30" customHeight="1" thickBot="1" x14ac:dyDescent="0.3">
      <c r="A256" s="66" t="s">
        <v>177</v>
      </c>
    </row>
    <row r="257" spans="1:16" ht="30" customHeight="1" thickBot="1" x14ac:dyDescent="0.3">
      <c r="A257" s="6" t="s">
        <v>3</v>
      </c>
      <c r="B257" s="7"/>
      <c r="C257" s="141"/>
      <c r="D257" s="8" t="s">
        <v>4</v>
      </c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10"/>
    </row>
    <row r="258" spans="1:16" ht="141.75" customHeight="1" thickBot="1" x14ac:dyDescent="0.3">
      <c r="A258" s="72" t="s">
        <v>5</v>
      </c>
      <c r="B258" s="22" t="s">
        <v>6</v>
      </c>
      <c r="C258" s="75" t="s">
        <v>190</v>
      </c>
      <c r="D258" s="75" t="s">
        <v>191</v>
      </c>
      <c r="E258" s="74" t="s">
        <v>192</v>
      </c>
      <c r="F258" s="74" t="s">
        <v>193</v>
      </c>
      <c r="G258" s="75" t="s">
        <v>194</v>
      </c>
      <c r="H258" s="74" t="s">
        <v>195</v>
      </c>
      <c r="I258" s="74" t="s">
        <v>196</v>
      </c>
      <c r="J258" s="147" t="s">
        <v>197</v>
      </c>
      <c r="K258" s="75" t="s">
        <v>198</v>
      </c>
      <c r="L258" s="74" t="s">
        <v>199</v>
      </c>
      <c r="M258" s="75" t="s">
        <v>200</v>
      </c>
      <c r="N258" s="75" t="s">
        <v>201</v>
      </c>
      <c r="O258" s="148" t="s">
        <v>202</v>
      </c>
      <c r="P258" s="75" t="s">
        <v>203</v>
      </c>
    </row>
    <row r="259" spans="1:16" ht="30" customHeight="1" thickBot="1" x14ac:dyDescent="0.3">
      <c r="A259" s="26">
        <v>1</v>
      </c>
      <c r="B259" s="76">
        <v>2</v>
      </c>
      <c r="C259" s="78">
        <v>3</v>
      </c>
      <c r="D259" s="78">
        <v>4</v>
      </c>
      <c r="E259" s="78">
        <v>5</v>
      </c>
      <c r="F259" s="78">
        <v>6</v>
      </c>
      <c r="G259" s="79">
        <v>7</v>
      </c>
      <c r="H259" s="79">
        <v>8</v>
      </c>
      <c r="I259" s="79">
        <v>9</v>
      </c>
      <c r="J259" s="149">
        <v>10</v>
      </c>
      <c r="K259" s="79">
        <v>11</v>
      </c>
      <c r="L259" s="79">
        <v>12</v>
      </c>
      <c r="M259" s="79">
        <v>13</v>
      </c>
      <c r="N259" s="79">
        <v>14</v>
      </c>
      <c r="O259" s="150">
        <v>15</v>
      </c>
      <c r="P259" s="79">
        <v>16</v>
      </c>
    </row>
    <row r="260" spans="1:16" ht="30" customHeight="1" thickBot="1" x14ac:dyDescent="0.3">
      <c r="A260" s="26">
        <v>1</v>
      </c>
      <c r="B260" s="27" t="s">
        <v>20</v>
      </c>
      <c r="C260" s="78">
        <f>C261</f>
        <v>0</v>
      </c>
      <c r="D260" s="78">
        <f t="shared" ref="D260:K260" si="72">D261</f>
        <v>89</v>
      </c>
      <c r="E260" s="78">
        <f t="shared" si="72"/>
        <v>0</v>
      </c>
      <c r="F260" s="78">
        <f t="shared" si="72"/>
        <v>524</v>
      </c>
      <c r="G260" s="78">
        <v>0</v>
      </c>
      <c r="H260" s="78">
        <f t="shared" si="72"/>
        <v>0</v>
      </c>
      <c r="I260" s="78">
        <f t="shared" si="72"/>
        <v>0</v>
      </c>
      <c r="J260" s="151" t="s">
        <v>26</v>
      </c>
      <c r="K260" s="78">
        <f t="shared" si="72"/>
        <v>173</v>
      </c>
      <c r="L260" s="78">
        <v>0</v>
      </c>
      <c r="M260" s="78">
        <v>0</v>
      </c>
      <c r="N260" s="78">
        <v>0</v>
      </c>
      <c r="O260" s="151" t="s">
        <v>26</v>
      </c>
      <c r="P260" s="78">
        <v>0</v>
      </c>
    </row>
    <row r="261" spans="1:16" ht="30" customHeight="1" thickBot="1" x14ac:dyDescent="0.3">
      <c r="A261" s="26" t="s">
        <v>21</v>
      </c>
      <c r="B261" s="30" t="s">
        <v>22</v>
      </c>
      <c r="C261" s="87">
        <v>0</v>
      </c>
      <c r="D261" s="80">
        <v>89</v>
      </c>
      <c r="E261" s="87">
        <v>0</v>
      </c>
      <c r="F261" s="80">
        <v>524</v>
      </c>
      <c r="G261" s="53" t="s">
        <v>26</v>
      </c>
      <c r="H261" s="87">
        <v>0</v>
      </c>
      <c r="I261" s="87">
        <v>0</v>
      </c>
      <c r="J261" s="151" t="s">
        <v>26</v>
      </c>
      <c r="K261" s="87">
        <v>173</v>
      </c>
      <c r="L261" s="87" t="s">
        <v>26</v>
      </c>
      <c r="M261" s="53" t="s">
        <v>26</v>
      </c>
      <c r="N261" s="53" t="s">
        <v>26</v>
      </c>
      <c r="O261" s="151" t="s">
        <v>26</v>
      </c>
      <c r="P261" s="53" t="s">
        <v>26</v>
      </c>
    </row>
    <row r="262" spans="1:16" ht="30" customHeight="1" thickBot="1" x14ac:dyDescent="0.3">
      <c r="A262" s="26">
        <v>2</v>
      </c>
      <c r="B262" s="27" t="s">
        <v>23</v>
      </c>
      <c r="C262" s="29">
        <f>C263</f>
        <v>0</v>
      </c>
      <c r="D262" s="29">
        <f t="shared" ref="D262:P262" si="73">D263</f>
        <v>145</v>
      </c>
      <c r="E262" s="29" t="str">
        <f t="shared" si="73"/>
        <v>«–»</v>
      </c>
      <c r="F262" s="29">
        <f t="shared" si="73"/>
        <v>1207</v>
      </c>
      <c r="G262" s="29">
        <v>0</v>
      </c>
      <c r="H262" s="29">
        <f t="shared" si="73"/>
        <v>0</v>
      </c>
      <c r="I262" s="29">
        <f t="shared" si="73"/>
        <v>0</v>
      </c>
      <c r="J262" s="152" t="str">
        <f t="shared" si="73"/>
        <v>«–»</v>
      </c>
      <c r="K262" s="29">
        <f t="shared" si="73"/>
        <v>2553</v>
      </c>
      <c r="L262" s="29">
        <v>0</v>
      </c>
      <c r="M262" s="29" t="str">
        <f t="shared" si="73"/>
        <v>«–»</v>
      </c>
      <c r="N262" s="29">
        <v>0</v>
      </c>
      <c r="O262" s="151" t="s">
        <v>26</v>
      </c>
      <c r="P262" s="29">
        <f t="shared" si="73"/>
        <v>1580</v>
      </c>
    </row>
    <row r="263" spans="1:16" ht="30" customHeight="1" thickBot="1" x14ac:dyDescent="0.3">
      <c r="A263" s="26" t="s">
        <v>24</v>
      </c>
      <c r="B263" s="30" t="s">
        <v>25</v>
      </c>
      <c r="C263" s="87">
        <v>0</v>
      </c>
      <c r="D263" s="80">
        <v>145</v>
      </c>
      <c r="E263" s="87" t="s">
        <v>26</v>
      </c>
      <c r="F263" s="80">
        <v>1207</v>
      </c>
      <c r="G263" s="53" t="s">
        <v>26</v>
      </c>
      <c r="H263" s="87">
        <v>0</v>
      </c>
      <c r="I263" s="87">
        <v>0</v>
      </c>
      <c r="J263" s="151" t="s">
        <v>26</v>
      </c>
      <c r="K263" s="80">
        <v>2553</v>
      </c>
      <c r="L263" s="87" t="s">
        <v>26</v>
      </c>
      <c r="M263" s="53" t="s">
        <v>26</v>
      </c>
      <c r="N263" s="53" t="s">
        <v>26</v>
      </c>
      <c r="O263" s="151" t="s">
        <v>26</v>
      </c>
      <c r="P263" s="25">
        <v>1580</v>
      </c>
    </row>
    <row r="264" spans="1:16" ht="30" customHeight="1" thickBot="1" x14ac:dyDescent="0.3">
      <c r="A264" s="26">
        <v>3</v>
      </c>
      <c r="B264" s="27" t="s">
        <v>27</v>
      </c>
      <c r="C264" s="29">
        <f t="shared" ref="C264:P264" si="74">C265+C266+C267+C268</f>
        <v>160</v>
      </c>
      <c r="D264" s="29">
        <f t="shared" si="74"/>
        <v>220</v>
      </c>
      <c r="E264" s="29">
        <f>E268</f>
        <v>120</v>
      </c>
      <c r="F264" s="29">
        <f t="shared" si="74"/>
        <v>888</v>
      </c>
      <c r="G264" s="29">
        <f>G268</f>
        <v>94</v>
      </c>
      <c r="H264" s="29">
        <f t="shared" si="74"/>
        <v>156</v>
      </c>
      <c r="I264" s="29">
        <f t="shared" si="74"/>
        <v>0</v>
      </c>
      <c r="J264" s="151" t="s">
        <v>26</v>
      </c>
      <c r="K264" s="29">
        <f t="shared" si="74"/>
        <v>753</v>
      </c>
      <c r="L264" s="29">
        <f>L268</f>
        <v>50</v>
      </c>
      <c r="M264" s="29">
        <v>30</v>
      </c>
      <c r="N264" s="29">
        <v>0</v>
      </c>
      <c r="O264" s="151" t="s">
        <v>26</v>
      </c>
      <c r="P264" s="29">
        <f t="shared" si="74"/>
        <v>1140</v>
      </c>
    </row>
    <row r="265" spans="1:16" ht="30" customHeight="1" thickBot="1" x14ac:dyDescent="0.3">
      <c r="A265" s="26" t="s">
        <v>28</v>
      </c>
      <c r="B265" s="30" t="s">
        <v>29</v>
      </c>
      <c r="C265" s="87">
        <v>0</v>
      </c>
      <c r="D265" s="80">
        <v>39</v>
      </c>
      <c r="E265" s="87" t="s">
        <v>26</v>
      </c>
      <c r="F265" s="80">
        <v>363</v>
      </c>
      <c r="G265" s="53" t="s">
        <v>26</v>
      </c>
      <c r="H265" s="87">
        <v>0</v>
      </c>
      <c r="I265" s="87">
        <v>0</v>
      </c>
      <c r="J265" s="151" t="s">
        <v>26</v>
      </c>
      <c r="K265" s="87">
        <v>195</v>
      </c>
      <c r="L265" s="87" t="s">
        <v>26</v>
      </c>
      <c r="M265" s="53" t="s">
        <v>26</v>
      </c>
      <c r="N265" s="53" t="s">
        <v>26</v>
      </c>
      <c r="O265" s="151" t="s">
        <v>26</v>
      </c>
      <c r="P265" s="53">
        <v>750</v>
      </c>
    </row>
    <row r="266" spans="1:16" ht="30" customHeight="1" thickBot="1" x14ac:dyDescent="0.3">
      <c r="A266" s="26" t="s">
        <v>30</v>
      </c>
      <c r="B266" s="30" t="s">
        <v>31</v>
      </c>
      <c r="C266" s="87">
        <v>0</v>
      </c>
      <c r="D266" s="80">
        <v>41</v>
      </c>
      <c r="E266" s="87" t="s">
        <v>26</v>
      </c>
      <c r="F266" s="80">
        <v>62</v>
      </c>
      <c r="G266" s="53" t="s">
        <v>26</v>
      </c>
      <c r="H266" s="87">
        <v>46</v>
      </c>
      <c r="I266" s="87">
        <v>0</v>
      </c>
      <c r="J266" s="151" t="s">
        <v>26</v>
      </c>
      <c r="K266" s="87">
        <v>406</v>
      </c>
      <c r="L266" s="87" t="s">
        <v>26</v>
      </c>
      <c r="M266" s="53" t="s">
        <v>26</v>
      </c>
      <c r="N266" s="53" t="s">
        <v>26</v>
      </c>
      <c r="O266" s="151" t="s">
        <v>26</v>
      </c>
      <c r="P266" s="53">
        <v>90</v>
      </c>
    </row>
    <row r="267" spans="1:16" ht="30" customHeight="1" thickBot="1" x14ac:dyDescent="0.3">
      <c r="A267" s="52" t="s">
        <v>32</v>
      </c>
      <c r="B267" s="104" t="s">
        <v>33</v>
      </c>
      <c r="C267" s="106">
        <v>0</v>
      </c>
      <c r="D267" s="107">
        <v>0</v>
      </c>
      <c r="E267" s="106" t="s">
        <v>26</v>
      </c>
      <c r="F267" s="107">
        <v>15</v>
      </c>
      <c r="G267" s="109" t="s">
        <v>26</v>
      </c>
      <c r="H267" s="106">
        <v>0</v>
      </c>
      <c r="I267" s="87">
        <v>0</v>
      </c>
      <c r="J267" s="151" t="s">
        <v>26</v>
      </c>
      <c r="K267" s="106">
        <v>0</v>
      </c>
      <c r="L267" s="106" t="s">
        <v>26</v>
      </c>
      <c r="M267" s="109" t="s">
        <v>26</v>
      </c>
      <c r="N267" s="109" t="s">
        <v>26</v>
      </c>
      <c r="O267" s="151" t="s">
        <v>26</v>
      </c>
      <c r="P267" s="109">
        <v>20</v>
      </c>
    </row>
    <row r="268" spans="1:16" ht="30" customHeight="1" thickBot="1" x14ac:dyDescent="0.3">
      <c r="A268" s="26" t="s">
        <v>34</v>
      </c>
      <c r="B268" s="30" t="s">
        <v>35</v>
      </c>
      <c r="C268" s="87">
        <v>160</v>
      </c>
      <c r="D268" s="80">
        <v>140</v>
      </c>
      <c r="E268" s="87">
        <v>120</v>
      </c>
      <c r="F268" s="80">
        <v>448</v>
      </c>
      <c r="G268" s="53">
        <v>94</v>
      </c>
      <c r="H268" s="87">
        <v>110</v>
      </c>
      <c r="I268" s="87">
        <v>0</v>
      </c>
      <c r="J268" s="151" t="s">
        <v>26</v>
      </c>
      <c r="K268" s="87">
        <v>152</v>
      </c>
      <c r="L268" s="87">
        <v>50</v>
      </c>
      <c r="M268" s="53">
        <v>30</v>
      </c>
      <c r="N268" s="53" t="s">
        <v>26</v>
      </c>
      <c r="O268" s="151" t="s">
        <v>26</v>
      </c>
      <c r="P268" s="53">
        <v>280</v>
      </c>
    </row>
    <row r="269" spans="1:16" ht="30" customHeight="1" thickBot="1" x14ac:dyDescent="0.3">
      <c r="A269" s="26">
        <v>4</v>
      </c>
      <c r="B269" s="27" t="s">
        <v>36</v>
      </c>
      <c r="C269" s="29">
        <f>C270+C271+C272</f>
        <v>286</v>
      </c>
      <c r="D269" s="29">
        <f t="shared" ref="D269:P269" si="75">D270+D271+D272</f>
        <v>105</v>
      </c>
      <c r="E269" s="29" t="s">
        <v>26</v>
      </c>
      <c r="F269" s="29">
        <f t="shared" si="75"/>
        <v>699</v>
      </c>
      <c r="G269" s="29">
        <v>0</v>
      </c>
      <c r="H269" s="29">
        <f t="shared" si="75"/>
        <v>89</v>
      </c>
      <c r="I269" s="29">
        <f t="shared" si="75"/>
        <v>0</v>
      </c>
      <c r="J269" s="151" t="s">
        <v>26</v>
      </c>
      <c r="K269" s="29">
        <f t="shared" si="75"/>
        <v>480</v>
      </c>
      <c r="L269" s="29">
        <v>0</v>
      </c>
      <c r="M269" s="29">
        <v>0</v>
      </c>
      <c r="N269" s="29">
        <v>0</v>
      </c>
      <c r="O269" s="151" t="s">
        <v>26</v>
      </c>
      <c r="P269" s="29">
        <f t="shared" si="75"/>
        <v>604</v>
      </c>
    </row>
    <row r="270" spans="1:16" ht="30" customHeight="1" thickBot="1" x14ac:dyDescent="0.3">
      <c r="A270" s="26" t="s">
        <v>37</v>
      </c>
      <c r="B270" s="30" t="s">
        <v>38</v>
      </c>
      <c r="C270" s="87">
        <v>0</v>
      </c>
      <c r="D270" s="87">
        <v>36</v>
      </c>
      <c r="E270" s="87" t="s">
        <v>26</v>
      </c>
      <c r="F270" s="87">
        <v>497</v>
      </c>
      <c r="G270" s="53" t="s">
        <v>26</v>
      </c>
      <c r="H270" s="87">
        <v>0</v>
      </c>
      <c r="I270" s="87">
        <v>0</v>
      </c>
      <c r="J270" s="151" t="s">
        <v>26</v>
      </c>
      <c r="K270" s="87">
        <v>307</v>
      </c>
      <c r="L270" s="87" t="s">
        <v>26</v>
      </c>
      <c r="M270" s="53" t="s">
        <v>26</v>
      </c>
      <c r="N270" s="53" t="s">
        <v>26</v>
      </c>
      <c r="O270" s="151" t="s">
        <v>26</v>
      </c>
      <c r="P270" s="53">
        <v>212</v>
      </c>
    </row>
    <row r="271" spans="1:16" ht="30" customHeight="1" thickBot="1" x14ac:dyDescent="0.3">
      <c r="A271" s="26" t="s">
        <v>39</v>
      </c>
      <c r="B271" s="30" t="s">
        <v>40</v>
      </c>
      <c r="C271" s="87">
        <v>161</v>
      </c>
      <c r="D271" s="87">
        <v>24</v>
      </c>
      <c r="E271" s="87" t="s">
        <v>26</v>
      </c>
      <c r="F271" s="87">
        <v>67</v>
      </c>
      <c r="G271" s="53" t="s">
        <v>26</v>
      </c>
      <c r="H271" s="87">
        <v>0</v>
      </c>
      <c r="I271" s="87">
        <v>0</v>
      </c>
      <c r="J271" s="151" t="s">
        <v>26</v>
      </c>
      <c r="K271" s="87">
        <v>91</v>
      </c>
      <c r="L271" s="87" t="s">
        <v>26</v>
      </c>
      <c r="M271" s="53" t="s">
        <v>26</v>
      </c>
      <c r="N271" s="53" t="s">
        <v>26</v>
      </c>
      <c r="O271" s="151" t="s">
        <v>26</v>
      </c>
      <c r="P271" s="53">
        <v>298</v>
      </c>
    </row>
    <row r="272" spans="1:16" ht="30" customHeight="1" thickBot="1" x14ac:dyDescent="0.3">
      <c r="A272" s="26" t="s">
        <v>41</v>
      </c>
      <c r="B272" s="30" t="s">
        <v>42</v>
      </c>
      <c r="C272" s="80">
        <v>125</v>
      </c>
      <c r="D272" s="80">
        <v>45</v>
      </c>
      <c r="E272" s="87" t="s">
        <v>26</v>
      </c>
      <c r="F272" s="80">
        <v>135</v>
      </c>
      <c r="G272" s="53" t="s">
        <v>26</v>
      </c>
      <c r="H272" s="80">
        <v>89</v>
      </c>
      <c r="I272" s="87">
        <v>0</v>
      </c>
      <c r="J272" s="151" t="s">
        <v>26</v>
      </c>
      <c r="K272" s="87">
        <v>82</v>
      </c>
      <c r="L272" s="87" t="s">
        <v>26</v>
      </c>
      <c r="M272" s="53" t="s">
        <v>26</v>
      </c>
      <c r="N272" s="53" t="s">
        <v>26</v>
      </c>
      <c r="O272" s="151" t="s">
        <v>26</v>
      </c>
      <c r="P272" s="25">
        <v>94</v>
      </c>
    </row>
    <row r="273" spans="1:16" ht="30" customHeight="1" thickBot="1" x14ac:dyDescent="0.3">
      <c r="A273" s="26">
        <v>5</v>
      </c>
      <c r="B273" s="27" t="s">
        <v>43</v>
      </c>
      <c r="C273" s="78">
        <v>0</v>
      </c>
      <c r="D273" s="78">
        <f t="shared" ref="D273:P273" si="76">D274+D275</f>
        <v>223</v>
      </c>
      <c r="E273" s="78" t="s">
        <v>26</v>
      </c>
      <c r="F273" s="78">
        <f t="shared" si="76"/>
        <v>3705</v>
      </c>
      <c r="G273" s="78">
        <v>0</v>
      </c>
      <c r="H273" s="78">
        <f t="shared" si="76"/>
        <v>0</v>
      </c>
      <c r="I273" s="78">
        <f t="shared" si="76"/>
        <v>0</v>
      </c>
      <c r="J273" s="151" t="s">
        <v>26</v>
      </c>
      <c r="K273" s="78">
        <f t="shared" si="76"/>
        <v>1494</v>
      </c>
      <c r="L273" s="78">
        <v>0</v>
      </c>
      <c r="M273" s="78">
        <v>0</v>
      </c>
      <c r="N273" s="78">
        <v>0</v>
      </c>
      <c r="O273" s="151" t="s">
        <v>26</v>
      </c>
      <c r="P273" s="78">
        <f t="shared" si="76"/>
        <v>2049</v>
      </c>
    </row>
    <row r="274" spans="1:16" ht="30" customHeight="1" thickBot="1" x14ac:dyDescent="0.3">
      <c r="A274" s="26" t="s">
        <v>44</v>
      </c>
      <c r="B274" s="30" t="s">
        <v>45</v>
      </c>
      <c r="C274" s="87" t="s">
        <v>26</v>
      </c>
      <c r="D274" s="87">
        <v>223</v>
      </c>
      <c r="E274" s="87" t="s">
        <v>26</v>
      </c>
      <c r="F274" s="80">
        <v>3705</v>
      </c>
      <c r="G274" s="53" t="s">
        <v>26</v>
      </c>
      <c r="H274" s="87">
        <v>0</v>
      </c>
      <c r="I274" s="87">
        <v>0</v>
      </c>
      <c r="J274" s="151" t="s">
        <v>26</v>
      </c>
      <c r="K274" s="87">
        <v>1494</v>
      </c>
      <c r="L274" s="87" t="s">
        <v>26</v>
      </c>
      <c r="M274" s="53" t="s">
        <v>26</v>
      </c>
      <c r="N274" s="53" t="s">
        <v>26</v>
      </c>
      <c r="O274" s="151" t="s">
        <v>26</v>
      </c>
      <c r="P274" s="53">
        <v>1989</v>
      </c>
    </row>
    <row r="275" spans="1:16" ht="30" customHeight="1" thickBot="1" x14ac:dyDescent="0.3">
      <c r="A275" s="26" t="s">
        <v>46</v>
      </c>
      <c r="B275" s="30" t="s">
        <v>47</v>
      </c>
      <c r="C275" s="87" t="s">
        <v>26</v>
      </c>
      <c r="D275" s="87">
        <v>0</v>
      </c>
      <c r="E275" s="87" t="s">
        <v>26</v>
      </c>
      <c r="F275" s="80">
        <v>0</v>
      </c>
      <c r="G275" s="53" t="s">
        <v>26</v>
      </c>
      <c r="H275" s="87">
        <v>0</v>
      </c>
      <c r="I275" s="87">
        <v>0</v>
      </c>
      <c r="J275" s="151" t="s">
        <v>26</v>
      </c>
      <c r="K275" s="87">
        <v>0</v>
      </c>
      <c r="L275" s="87" t="s">
        <v>26</v>
      </c>
      <c r="M275" s="53" t="s">
        <v>26</v>
      </c>
      <c r="N275" s="53" t="s">
        <v>26</v>
      </c>
      <c r="O275" s="151" t="s">
        <v>26</v>
      </c>
      <c r="P275" s="53">
        <v>60</v>
      </c>
    </row>
    <row r="276" spans="1:16" ht="30" customHeight="1" thickBot="1" x14ac:dyDescent="0.3">
      <c r="A276" s="52">
        <v>6</v>
      </c>
      <c r="B276" s="111" t="s">
        <v>48</v>
      </c>
      <c r="C276" s="153">
        <v>0</v>
      </c>
      <c r="D276" s="153">
        <f>D277+D278+D279+D280+D281+D282+D283</f>
        <v>225</v>
      </c>
      <c r="E276" s="153">
        <v>0</v>
      </c>
      <c r="F276" s="153">
        <f t="shared" ref="F276:P276" si="77">F277+F278+F279+F280+F281+F282+F283</f>
        <v>1310</v>
      </c>
      <c r="G276" s="153">
        <v>0</v>
      </c>
      <c r="H276" s="153">
        <f t="shared" si="77"/>
        <v>0</v>
      </c>
      <c r="I276" s="153">
        <f t="shared" si="77"/>
        <v>0</v>
      </c>
      <c r="J276" s="151" t="s">
        <v>26</v>
      </c>
      <c r="K276" s="153">
        <f t="shared" si="77"/>
        <v>1179</v>
      </c>
      <c r="L276" s="153">
        <v>0</v>
      </c>
      <c r="M276" s="153">
        <v>0</v>
      </c>
      <c r="N276" s="153">
        <v>0</v>
      </c>
      <c r="O276" s="151" t="s">
        <v>26</v>
      </c>
      <c r="P276" s="153">
        <f t="shared" si="77"/>
        <v>145</v>
      </c>
    </row>
    <row r="277" spans="1:16" ht="55.5" customHeight="1" thickBot="1" x14ac:dyDescent="0.3">
      <c r="A277" s="26" t="s">
        <v>49</v>
      </c>
      <c r="B277" s="30" t="s">
        <v>50</v>
      </c>
      <c r="C277" s="87">
        <v>0</v>
      </c>
      <c r="D277" s="87">
        <v>0</v>
      </c>
      <c r="E277" s="87" t="s">
        <v>26</v>
      </c>
      <c r="F277" s="80">
        <v>0</v>
      </c>
      <c r="G277" s="53" t="s">
        <v>26</v>
      </c>
      <c r="H277" s="87">
        <v>0</v>
      </c>
      <c r="I277" s="87">
        <v>0</v>
      </c>
      <c r="J277" s="151" t="s">
        <v>26</v>
      </c>
      <c r="K277" s="87">
        <v>0</v>
      </c>
      <c r="L277" s="87" t="s">
        <v>26</v>
      </c>
      <c r="M277" s="53" t="s">
        <v>26</v>
      </c>
      <c r="N277" s="53" t="s">
        <v>26</v>
      </c>
      <c r="O277" s="151" t="s">
        <v>26</v>
      </c>
      <c r="P277" s="53">
        <v>0</v>
      </c>
    </row>
    <row r="278" spans="1:16" ht="30" customHeight="1" thickBot="1" x14ac:dyDescent="0.3">
      <c r="A278" s="26" t="s">
        <v>51</v>
      </c>
      <c r="B278" s="30" t="s">
        <v>52</v>
      </c>
      <c r="C278" s="87" t="s">
        <v>26</v>
      </c>
      <c r="D278" s="80">
        <v>65</v>
      </c>
      <c r="E278" s="87" t="s">
        <v>26</v>
      </c>
      <c r="F278" s="80">
        <v>195</v>
      </c>
      <c r="G278" s="53" t="s">
        <v>26</v>
      </c>
      <c r="H278" s="87">
        <v>0</v>
      </c>
      <c r="I278" s="87">
        <v>0</v>
      </c>
      <c r="J278" s="151" t="s">
        <v>26</v>
      </c>
      <c r="K278" s="87">
        <v>303</v>
      </c>
      <c r="L278" s="87" t="s">
        <v>26</v>
      </c>
      <c r="M278" s="53" t="s">
        <v>26</v>
      </c>
      <c r="N278" s="53" t="s">
        <v>26</v>
      </c>
      <c r="O278" s="151" t="s">
        <v>26</v>
      </c>
      <c r="P278" s="25">
        <v>145</v>
      </c>
    </row>
    <row r="279" spans="1:16" ht="30" customHeight="1" thickBot="1" x14ac:dyDescent="0.3">
      <c r="A279" s="26"/>
      <c r="B279" s="130" t="s">
        <v>54</v>
      </c>
      <c r="C279" s="106" t="s">
        <v>26</v>
      </c>
      <c r="D279" s="80">
        <v>57</v>
      </c>
      <c r="E279" s="87" t="s">
        <v>26</v>
      </c>
      <c r="F279" s="80">
        <v>343</v>
      </c>
      <c r="G279" s="53" t="s">
        <v>26</v>
      </c>
      <c r="H279" s="87">
        <v>0</v>
      </c>
      <c r="I279" s="87">
        <v>0</v>
      </c>
      <c r="J279" s="151" t="s">
        <v>26</v>
      </c>
      <c r="K279" s="87">
        <v>201</v>
      </c>
      <c r="L279" s="87" t="s">
        <v>26</v>
      </c>
      <c r="M279" s="53" t="s">
        <v>26</v>
      </c>
      <c r="N279" s="53" t="s">
        <v>26</v>
      </c>
      <c r="O279" s="151" t="s">
        <v>26</v>
      </c>
      <c r="P279" s="25">
        <v>0</v>
      </c>
    </row>
    <row r="280" spans="1:16" ht="30" customHeight="1" thickBot="1" x14ac:dyDescent="0.3">
      <c r="A280" s="26"/>
      <c r="B280" s="130" t="s">
        <v>56</v>
      </c>
      <c r="C280" s="154" t="s">
        <v>26</v>
      </c>
      <c r="D280" s="80">
        <v>15</v>
      </c>
      <c r="E280" s="87" t="s">
        <v>26</v>
      </c>
      <c r="F280" s="80">
        <v>196</v>
      </c>
      <c r="G280" s="53" t="s">
        <v>26</v>
      </c>
      <c r="H280" s="87">
        <v>0</v>
      </c>
      <c r="I280" s="87">
        <v>0</v>
      </c>
      <c r="J280" s="151" t="s">
        <v>26</v>
      </c>
      <c r="K280" s="87">
        <v>81</v>
      </c>
      <c r="L280" s="87" t="s">
        <v>26</v>
      </c>
      <c r="M280" s="53" t="s">
        <v>26</v>
      </c>
      <c r="N280" s="53" t="s">
        <v>26</v>
      </c>
      <c r="O280" s="151" t="s">
        <v>26</v>
      </c>
      <c r="P280" s="25">
        <v>0</v>
      </c>
    </row>
    <row r="281" spans="1:16" ht="30" customHeight="1" thickBot="1" x14ac:dyDescent="0.3">
      <c r="A281" s="26"/>
      <c r="B281" s="130" t="s">
        <v>58</v>
      </c>
      <c r="C281" s="154" t="s">
        <v>26</v>
      </c>
      <c r="D281" s="80">
        <v>72</v>
      </c>
      <c r="E281" s="87" t="s">
        <v>26</v>
      </c>
      <c r="F281" s="80">
        <v>405</v>
      </c>
      <c r="G281" s="53" t="s">
        <v>26</v>
      </c>
      <c r="H281" s="87">
        <v>0</v>
      </c>
      <c r="I281" s="87">
        <v>0</v>
      </c>
      <c r="J281" s="151" t="s">
        <v>26</v>
      </c>
      <c r="K281" s="87">
        <v>299</v>
      </c>
      <c r="L281" s="87" t="s">
        <v>26</v>
      </c>
      <c r="M281" s="53" t="s">
        <v>26</v>
      </c>
      <c r="N281" s="53" t="s">
        <v>26</v>
      </c>
      <c r="O281" s="151" t="s">
        <v>26</v>
      </c>
      <c r="P281" s="25">
        <v>0</v>
      </c>
    </row>
    <row r="282" spans="1:16" ht="30" customHeight="1" thickBot="1" x14ac:dyDescent="0.3">
      <c r="A282" s="26"/>
      <c r="B282" s="130" t="s">
        <v>60</v>
      </c>
      <c r="C282" s="154" t="s">
        <v>26</v>
      </c>
      <c r="D282" s="80">
        <v>0</v>
      </c>
      <c r="E282" s="87" t="s">
        <v>26</v>
      </c>
      <c r="F282" s="80">
        <v>0</v>
      </c>
      <c r="G282" s="53" t="s">
        <v>26</v>
      </c>
      <c r="H282" s="87">
        <v>0</v>
      </c>
      <c r="I282" s="87">
        <v>0</v>
      </c>
      <c r="J282" s="151" t="s">
        <v>26</v>
      </c>
      <c r="K282" s="87">
        <v>0</v>
      </c>
      <c r="L282" s="87" t="s">
        <v>26</v>
      </c>
      <c r="M282" s="53" t="s">
        <v>26</v>
      </c>
      <c r="N282" s="53" t="s">
        <v>26</v>
      </c>
      <c r="O282" s="151" t="s">
        <v>26</v>
      </c>
      <c r="P282" s="25">
        <v>0</v>
      </c>
    </row>
    <row r="283" spans="1:16" ht="30" customHeight="1" thickBot="1" x14ac:dyDescent="0.3">
      <c r="A283" s="52" t="s">
        <v>53</v>
      </c>
      <c r="B283" s="98" t="s">
        <v>62</v>
      </c>
      <c r="C283" s="107">
        <v>0</v>
      </c>
      <c r="D283" s="107">
        <v>16</v>
      </c>
      <c r="E283" s="106" t="s">
        <v>26</v>
      </c>
      <c r="F283" s="107">
        <v>171</v>
      </c>
      <c r="G283" s="109" t="s">
        <v>26</v>
      </c>
      <c r="H283" s="106">
        <v>0</v>
      </c>
      <c r="I283" s="87">
        <v>0</v>
      </c>
      <c r="J283" s="151" t="s">
        <v>26</v>
      </c>
      <c r="K283" s="106">
        <v>295</v>
      </c>
      <c r="L283" s="106" t="s">
        <v>26</v>
      </c>
      <c r="M283" s="109" t="s">
        <v>26</v>
      </c>
      <c r="N283" s="109" t="s">
        <v>26</v>
      </c>
      <c r="O283" s="151" t="s">
        <v>26</v>
      </c>
      <c r="P283" s="109">
        <v>0</v>
      </c>
    </row>
    <row r="284" spans="1:16" ht="30" customHeight="1" thickBot="1" x14ac:dyDescent="0.3">
      <c r="A284" s="26">
        <v>7</v>
      </c>
      <c r="B284" s="27" t="s">
        <v>63</v>
      </c>
      <c r="C284" s="29">
        <f>C285+C286+C287</f>
        <v>57</v>
      </c>
      <c r="D284" s="29">
        <f t="shared" ref="D284:P284" si="78">D285+D286+D287</f>
        <v>156</v>
      </c>
      <c r="E284" s="29" t="s">
        <v>26</v>
      </c>
      <c r="F284" s="29">
        <f t="shared" si="78"/>
        <v>1931</v>
      </c>
      <c r="G284" s="29">
        <v>0</v>
      </c>
      <c r="H284" s="29">
        <v>0</v>
      </c>
      <c r="I284" s="29">
        <f t="shared" si="78"/>
        <v>0</v>
      </c>
      <c r="J284" s="151" t="s">
        <v>26</v>
      </c>
      <c r="K284" s="29">
        <f t="shared" si="78"/>
        <v>6086</v>
      </c>
      <c r="L284" s="29">
        <v>0</v>
      </c>
      <c r="M284" s="29">
        <v>0</v>
      </c>
      <c r="N284" s="109" t="s">
        <v>26</v>
      </c>
      <c r="O284" s="151" t="s">
        <v>26</v>
      </c>
      <c r="P284" s="29">
        <f t="shared" si="78"/>
        <v>642</v>
      </c>
    </row>
    <row r="285" spans="1:16" ht="30" customHeight="1" thickBot="1" x14ac:dyDescent="0.3">
      <c r="A285" s="26" t="s">
        <v>64</v>
      </c>
      <c r="B285" s="30" t="s">
        <v>65</v>
      </c>
      <c r="C285" s="87">
        <v>0</v>
      </c>
      <c r="D285" s="80">
        <v>68</v>
      </c>
      <c r="E285" s="87" t="s">
        <v>26</v>
      </c>
      <c r="F285" s="87">
        <v>1573</v>
      </c>
      <c r="G285" s="53" t="s">
        <v>26</v>
      </c>
      <c r="H285" s="87">
        <v>0</v>
      </c>
      <c r="I285" s="87">
        <v>0</v>
      </c>
      <c r="J285" s="151" t="s">
        <v>26</v>
      </c>
      <c r="K285" s="87">
        <v>4972</v>
      </c>
      <c r="L285" s="87" t="s">
        <v>26</v>
      </c>
      <c r="M285" s="53" t="s">
        <v>26</v>
      </c>
      <c r="N285" s="109" t="s">
        <v>26</v>
      </c>
      <c r="O285" s="151" t="s">
        <v>26</v>
      </c>
      <c r="P285" s="53">
        <v>328</v>
      </c>
    </row>
    <row r="286" spans="1:16" ht="30" customHeight="1" thickBot="1" x14ac:dyDescent="0.3">
      <c r="A286" s="26" t="s">
        <v>66</v>
      </c>
      <c r="B286" s="30" t="s">
        <v>67</v>
      </c>
      <c r="C286" s="87">
        <v>0</v>
      </c>
      <c r="D286" s="80">
        <v>83</v>
      </c>
      <c r="E286" s="87" t="s">
        <v>26</v>
      </c>
      <c r="F286" s="80">
        <v>325</v>
      </c>
      <c r="G286" s="53" t="s">
        <v>26</v>
      </c>
      <c r="H286" s="87">
        <v>0</v>
      </c>
      <c r="I286" s="87">
        <v>0</v>
      </c>
      <c r="J286" s="151" t="s">
        <v>26</v>
      </c>
      <c r="K286" s="87">
        <v>1104</v>
      </c>
      <c r="L286" s="87" t="s">
        <v>26</v>
      </c>
      <c r="M286" s="53" t="s">
        <v>26</v>
      </c>
      <c r="N286" s="109" t="s">
        <v>26</v>
      </c>
      <c r="O286" s="151" t="s">
        <v>26</v>
      </c>
      <c r="P286" s="25">
        <v>273</v>
      </c>
    </row>
    <row r="287" spans="1:16" ht="30" customHeight="1" thickBot="1" x14ac:dyDescent="0.3">
      <c r="A287" s="26" t="s">
        <v>68</v>
      </c>
      <c r="B287" s="30" t="s">
        <v>69</v>
      </c>
      <c r="C287" s="80">
        <v>57</v>
      </c>
      <c r="D287" s="87">
        <v>5</v>
      </c>
      <c r="E287" s="87" t="s">
        <v>26</v>
      </c>
      <c r="F287" s="80">
        <v>33</v>
      </c>
      <c r="G287" s="53" t="s">
        <v>26</v>
      </c>
      <c r="H287" s="87">
        <v>0</v>
      </c>
      <c r="I287" s="87">
        <v>0</v>
      </c>
      <c r="J287" s="151" t="s">
        <v>26</v>
      </c>
      <c r="K287" s="80">
        <v>10</v>
      </c>
      <c r="L287" s="87" t="s">
        <v>26</v>
      </c>
      <c r="M287" s="53" t="s">
        <v>26</v>
      </c>
      <c r="N287" s="109" t="s">
        <v>26</v>
      </c>
      <c r="O287" s="151" t="s">
        <v>26</v>
      </c>
      <c r="P287" s="25">
        <v>41</v>
      </c>
    </row>
    <row r="288" spans="1:16" ht="30" customHeight="1" thickBot="1" x14ac:dyDescent="0.3">
      <c r="A288" s="26" t="s">
        <v>70</v>
      </c>
      <c r="B288" s="27" t="s">
        <v>71</v>
      </c>
      <c r="C288" s="78">
        <f>C289+C290</f>
        <v>984</v>
      </c>
      <c r="D288" s="78">
        <f t="shared" ref="D288:P288" si="79">D289+D290</f>
        <v>111</v>
      </c>
      <c r="E288" s="78">
        <f t="shared" si="79"/>
        <v>16</v>
      </c>
      <c r="F288" s="78">
        <f t="shared" si="79"/>
        <v>1160</v>
      </c>
      <c r="G288" s="78">
        <f t="shared" si="79"/>
        <v>9</v>
      </c>
      <c r="H288" s="78">
        <f t="shared" si="79"/>
        <v>140</v>
      </c>
      <c r="I288" s="78">
        <f t="shared" si="79"/>
        <v>0</v>
      </c>
      <c r="J288" s="151" t="s">
        <v>26</v>
      </c>
      <c r="K288" s="78">
        <f t="shared" si="79"/>
        <v>502</v>
      </c>
      <c r="L288" s="78">
        <f t="shared" si="79"/>
        <v>162</v>
      </c>
      <c r="M288" s="78">
        <f t="shared" si="79"/>
        <v>78</v>
      </c>
      <c r="N288" s="109" t="s">
        <v>26</v>
      </c>
      <c r="O288" s="151" t="s">
        <v>26</v>
      </c>
      <c r="P288" s="78">
        <f t="shared" si="79"/>
        <v>1264</v>
      </c>
    </row>
    <row r="289" spans="1:16" ht="30" customHeight="1" thickBot="1" x14ac:dyDescent="0.3">
      <c r="A289" s="26" t="s">
        <v>72</v>
      </c>
      <c r="B289" s="30" t="s">
        <v>73</v>
      </c>
      <c r="C289" s="80">
        <v>754</v>
      </c>
      <c r="D289" s="80">
        <v>85</v>
      </c>
      <c r="E289" s="87">
        <v>0</v>
      </c>
      <c r="F289" s="80">
        <v>790</v>
      </c>
      <c r="G289" s="53">
        <v>0</v>
      </c>
      <c r="H289" s="87">
        <v>0</v>
      </c>
      <c r="I289" s="87">
        <v>0</v>
      </c>
      <c r="J289" s="151" t="s">
        <v>26</v>
      </c>
      <c r="K289" s="87">
        <v>160</v>
      </c>
      <c r="L289" s="87">
        <v>0</v>
      </c>
      <c r="M289" s="53">
        <v>0</v>
      </c>
      <c r="N289" s="109" t="s">
        <v>26</v>
      </c>
      <c r="O289" s="151" t="s">
        <v>26</v>
      </c>
      <c r="P289" s="53">
        <v>1175</v>
      </c>
    </row>
    <row r="290" spans="1:16" ht="30" customHeight="1" thickBot="1" x14ac:dyDescent="0.3">
      <c r="A290" s="26" t="s">
        <v>74</v>
      </c>
      <c r="B290" s="30" t="s">
        <v>75</v>
      </c>
      <c r="C290" s="80">
        <v>230</v>
      </c>
      <c r="D290" s="80">
        <v>26</v>
      </c>
      <c r="E290" s="80">
        <v>16</v>
      </c>
      <c r="F290" s="80">
        <v>370</v>
      </c>
      <c r="G290" s="53">
        <v>9</v>
      </c>
      <c r="H290" s="87">
        <v>140</v>
      </c>
      <c r="I290" s="87">
        <v>0</v>
      </c>
      <c r="J290" s="151" t="s">
        <v>26</v>
      </c>
      <c r="K290" s="87">
        <v>342</v>
      </c>
      <c r="L290" s="87">
        <v>162</v>
      </c>
      <c r="M290" s="53">
        <v>78</v>
      </c>
      <c r="N290" s="109" t="s">
        <v>26</v>
      </c>
      <c r="O290" s="151" t="s">
        <v>26</v>
      </c>
      <c r="P290" s="25">
        <v>89</v>
      </c>
    </row>
    <row r="291" spans="1:16" ht="30" customHeight="1" thickBot="1" x14ac:dyDescent="0.3">
      <c r="A291" s="26">
        <v>9</v>
      </c>
      <c r="B291" s="27" t="s">
        <v>76</v>
      </c>
      <c r="C291" s="78">
        <f>C292+C293+C294+C295</f>
        <v>1069</v>
      </c>
      <c r="D291" s="78">
        <f t="shared" ref="D291:P291" si="80">D292+D293+D294+D295</f>
        <v>83</v>
      </c>
      <c r="E291" s="78">
        <f>E292</f>
        <v>150</v>
      </c>
      <c r="F291" s="78">
        <f t="shared" si="80"/>
        <v>107</v>
      </c>
      <c r="G291" s="78">
        <v>0</v>
      </c>
      <c r="H291" s="78">
        <f t="shared" si="80"/>
        <v>266</v>
      </c>
      <c r="I291" s="78">
        <f t="shared" si="80"/>
        <v>0</v>
      </c>
      <c r="J291" s="151" t="s">
        <v>26</v>
      </c>
      <c r="K291" s="78">
        <f t="shared" si="80"/>
        <v>399</v>
      </c>
      <c r="L291" s="78">
        <f t="shared" si="80"/>
        <v>169</v>
      </c>
      <c r="M291" s="78">
        <f>M292+M293+M294</f>
        <v>254</v>
      </c>
      <c r="N291" s="109" t="s">
        <v>26</v>
      </c>
      <c r="O291" s="151" t="s">
        <v>26</v>
      </c>
      <c r="P291" s="78">
        <f t="shared" si="80"/>
        <v>753</v>
      </c>
    </row>
    <row r="292" spans="1:16" ht="30" customHeight="1" thickBot="1" x14ac:dyDescent="0.3">
      <c r="A292" s="26" t="s">
        <v>77</v>
      </c>
      <c r="B292" s="30" t="s">
        <v>78</v>
      </c>
      <c r="C292" s="80">
        <v>670</v>
      </c>
      <c r="D292" s="87">
        <v>24</v>
      </c>
      <c r="E292" s="87">
        <v>150</v>
      </c>
      <c r="F292" s="80">
        <v>0</v>
      </c>
      <c r="G292" s="53" t="s">
        <v>26</v>
      </c>
      <c r="H292" s="80">
        <v>50</v>
      </c>
      <c r="I292" s="87">
        <v>0</v>
      </c>
      <c r="J292" s="151" t="s">
        <v>26</v>
      </c>
      <c r="K292" s="87">
        <v>250</v>
      </c>
      <c r="L292" s="80">
        <v>80</v>
      </c>
      <c r="M292" s="25">
        <v>70</v>
      </c>
      <c r="N292" s="109" t="s">
        <v>26</v>
      </c>
      <c r="O292" s="151" t="s">
        <v>26</v>
      </c>
      <c r="P292" s="25">
        <v>370</v>
      </c>
    </row>
    <row r="293" spans="1:16" ht="30" customHeight="1" thickBot="1" x14ac:dyDescent="0.3">
      <c r="A293" s="26" t="s">
        <v>79</v>
      </c>
      <c r="B293" s="30" t="s">
        <v>80</v>
      </c>
      <c r="C293" s="80">
        <v>68</v>
      </c>
      <c r="D293" s="80">
        <v>45</v>
      </c>
      <c r="E293" s="87" t="s">
        <v>26</v>
      </c>
      <c r="F293" s="80">
        <v>88</v>
      </c>
      <c r="G293" s="53" t="s">
        <v>26</v>
      </c>
      <c r="H293" s="87">
        <v>132</v>
      </c>
      <c r="I293" s="87">
        <v>0</v>
      </c>
      <c r="J293" s="151" t="s">
        <v>26</v>
      </c>
      <c r="K293" s="87">
        <v>117</v>
      </c>
      <c r="L293" s="87">
        <v>89</v>
      </c>
      <c r="M293" s="53">
        <v>89</v>
      </c>
      <c r="N293" s="109" t="s">
        <v>26</v>
      </c>
      <c r="O293" s="151" t="s">
        <v>26</v>
      </c>
      <c r="P293" s="53">
        <v>31</v>
      </c>
    </row>
    <row r="294" spans="1:16" ht="30" customHeight="1" thickBot="1" x14ac:dyDescent="0.3">
      <c r="A294" s="26" t="s">
        <v>81</v>
      </c>
      <c r="B294" s="30" t="s">
        <v>82</v>
      </c>
      <c r="C294" s="80">
        <v>31</v>
      </c>
      <c r="D294" s="80">
        <v>14</v>
      </c>
      <c r="E294" s="87" t="s">
        <v>26</v>
      </c>
      <c r="F294" s="80">
        <v>19</v>
      </c>
      <c r="G294" s="53" t="s">
        <v>26</v>
      </c>
      <c r="H294" s="80">
        <v>84</v>
      </c>
      <c r="I294" s="87">
        <v>0</v>
      </c>
      <c r="J294" s="151" t="s">
        <v>26</v>
      </c>
      <c r="K294" s="87">
        <v>22</v>
      </c>
      <c r="L294" s="87">
        <v>0</v>
      </c>
      <c r="M294" s="53">
        <v>95</v>
      </c>
      <c r="N294" s="109" t="s">
        <v>26</v>
      </c>
      <c r="O294" s="151" t="s">
        <v>26</v>
      </c>
      <c r="P294" s="53">
        <v>15</v>
      </c>
    </row>
    <row r="295" spans="1:16" ht="30" customHeight="1" thickBot="1" x14ac:dyDescent="0.3">
      <c r="A295" s="26" t="s">
        <v>83</v>
      </c>
      <c r="B295" s="30" t="s">
        <v>84</v>
      </c>
      <c r="C295" s="80">
        <v>300</v>
      </c>
      <c r="D295" s="80">
        <v>0</v>
      </c>
      <c r="E295" s="80" t="s">
        <v>26</v>
      </c>
      <c r="F295" s="80">
        <v>0</v>
      </c>
      <c r="G295" s="53" t="s">
        <v>26</v>
      </c>
      <c r="H295" s="80">
        <v>0</v>
      </c>
      <c r="I295" s="87">
        <v>0</v>
      </c>
      <c r="J295" s="151" t="s">
        <v>26</v>
      </c>
      <c r="K295" s="80">
        <v>10</v>
      </c>
      <c r="L295" s="80">
        <v>0</v>
      </c>
      <c r="M295" s="25" t="s">
        <v>26</v>
      </c>
      <c r="N295" s="109" t="s">
        <v>26</v>
      </c>
      <c r="O295" s="151" t="s">
        <v>26</v>
      </c>
      <c r="P295" s="25">
        <v>337</v>
      </c>
    </row>
    <row r="296" spans="1:16" ht="30" customHeight="1" thickBot="1" x14ac:dyDescent="0.3">
      <c r="A296" s="26">
        <v>10</v>
      </c>
      <c r="B296" s="27" t="s">
        <v>85</v>
      </c>
      <c r="C296" s="78">
        <f>C297+C298</f>
        <v>500</v>
      </c>
      <c r="D296" s="78">
        <f t="shared" ref="D296:P296" si="81">D297+D298</f>
        <v>287</v>
      </c>
      <c r="E296" s="78">
        <f t="shared" si="81"/>
        <v>100</v>
      </c>
      <c r="F296" s="78">
        <f t="shared" si="81"/>
        <v>522</v>
      </c>
      <c r="G296" s="78">
        <v>0</v>
      </c>
      <c r="H296" s="78">
        <f t="shared" si="81"/>
        <v>30</v>
      </c>
      <c r="I296" s="78">
        <f t="shared" si="81"/>
        <v>0</v>
      </c>
      <c r="J296" s="151" t="s">
        <v>26</v>
      </c>
      <c r="K296" s="78">
        <f t="shared" si="81"/>
        <v>438</v>
      </c>
      <c r="L296" s="78">
        <f t="shared" si="81"/>
        <v>250</v>
      </c>
      <c r="M296" s="78">
        <f t="shared" si="81"/>
        <v>50</v>
      </c>
      <c r="N296" s="109" t="s">
        <v>26</v>
      </c>
      <c r="O296" s="151" t="s">
        <v>26</v>
      </c>
      <c r="P296" s="78">
        <f t="shared" si="81"/>
        <v>940</v>
      </c>
    </row>
    <row r="297" spans="1:16" ht="30" customHeight="1" thickBot="1" x14ac:dyDescent="0.3">
      <c r="A297" s="26" t="s">
        <v>86</v>
      </c>
      <c r="B297" s="30" t="s">
        <v>87</v>
      </c>
      <c r="C297" s="87">
        <v>0</v>
      </c>
      <c r="D297" s="87">
        <v>80</v>
      </c>
      <c r="E297" s="87">
        <v>0</v>
      </c>
      <c r="F297" s="87">
        <v>282</v>
      </c>
      <c r="G297" s="53" t="s">
        <v>26</v>
      </c>
      <c r="H297" s="87">
        <v>0</v>
      </c>
      <c r="I297" s="87">
        <v>0</v>
      </c>
      <c r="J297" s="151" t="s">
        <v>26</v>
      </c>
      <c r="K297" s="87">
        <v>256</v>
      </c>
      <c r="L297" s="87">
        <v>0</v>
      </c>
      <c r="M297" s="53">
        <v>0</v>
      </c>
      <c r="N297" s="109" t="s">
        <v>26</v>
      </c>
      <c r="O297" s="151" t="s">
        <v>26</v>
      </c>
      <c r="P297" s="53">
        <v>380</v>
      </c>
    </row>
    <row r="298" spans="1:16" ht="30" customHeight="1" thickBot="1" x14ac:dyDescent="0.3">
      <c r="A298" s="26" t="s">
        <v>88</v>
      </c>
      <c r="B298" s="30" t="s">
        <v>89</v>
      </c>
      <c r="C298" s="80">
        <v>500</v>
      </c>
      <c r="D298" s="80">
        <v>207</v>
      </c>
      <c r="E298" s="87">
        <v>100</v>
      </c>
      <c r="F298" s="80">
        <v>240</v>
      </c>
      <c r="G298" s="53" t="s">
        <v>26</v>
      </c>
      <c r="H298" s="87">
        <v>30</v>
      </c>
      <c r="I298" s="87">
        <v>0</v>
      </c>
      <c r="J298" s="151" t="s">
        <v>26</v>
      </c>
      <c r="K298" s="87">
        <v>182</v>
      </c>
      <c r="L298" s="87">
        <v>250</v>
      </c>
      <c r="M298" s="53">
        <v>50</v>
      </c>
      <c r="N298" s="109" t="s">
        <v>26</v>
      </c>
      <c r="O298" s="151" t="s">
        <v>26</v>
      </c>
      <c r="P298" s="25">
        <v>560</v>
      </c>
    </row>
    <row r="299" spans="1:16" ht="30" customHeight="1" thickBot="1" x14ac:dyDescent="0.3">
      <c r="A299" s="26">
        <v>11</v>
      </c>
      <c r="B299" s="27" t="s">
        <v>90</v>
      </c>
      <c r="C299" s="78">
        <f>C300+C301</f>
        <v>48</v>
      </c>
      <c r="D299" s="78">
        <f t="shared" ref="D299:L299" si="82">D300+D301</f>
        <v>63</v>
      </c>
      <c r="E299" s="78" t="s">
        <v>26</v>
      </c>
      <c r="F299" s="78">
        <f t="shared" si="82"/>
        <v>502</v>
      </c>
      <c r="G299" s="78">
        <v>8</v>
      </c>
      <c r="H299" s="78">
        <f t="shared" si="82"/>
        <v>33</v>
      </c>
      <c r="I299" s="78">
        <f t="shared" si="82"/>
        <v>0</v>
      </c>
      <c r="J299" s="151" t="s">
        <v>26</v>
      </c>
      <c r="K299" s="78">
        <f t="shared" si="82"/>
        <v>57</v>
      </c>
      <c r="L299" s="78">
        <f t="shared" si="82"/>
        <v>5</v>
      </c>
      <c r="M299" s="78">
        <v>0</v>
      </c>
      <c r="N299" s="109" t="s">
        <v>26</v>
      </c>
      <c r="O299" s="151" t="s">
        <v>26</v>
      </c>
      <c r="P299" s="78">
        <f>P300+P301</f>
        <v>1269</v>
      </c>
    </row>
    <row r="300" spans="1:16" ht="30" customHeight="1" thickBot="1" x14ac:dyDescent="0.3">
      <c r="A300" s="26" t="s">
        <v>91</v>
      </c>
      <c r="B300" s="30" t="s">
        <v>92</v>
      </c>
      <c r="C300" s="87">
        <v>0</v>
      </c>
      <c r="D300" s="80">
        <v>52</v>
      </c>
      <c r="E300" s="87" t="s">
        <v>26</v>
      </c>
      <c r="F300" s="80">
        <v>448</v>
      </c>
      <c r="G300" s="53" t="s">
        <v>26</v>
      </c>
      <c r="H300" s="87">
        <v>0</v>
      </c>
      <c r="I300" s="87">
        <v>0</v>
      </c>
      <c r="J300" s="151" t="s">
        <v>26</v>
      </c>
      <c r="K300" s="87">
        <v>0</v>
      </c>
      <c r="L300" s="87">
        <v>0</v>
      </c>
      <c r="M300" s="53" t="s">
        <v>26</v>
      </c>
      <c r="N300" s="109" t="s">
        <v>26</v>
      </c>
      <c r="O300" s="151" t="s">
        <v>26</v>
      </c>
      <c r="P300" s="25">
        <v>1251</v>
      </c>
    </row>
    <row r="301" spans="1:16" ht="30" customHeight="1" thickBot="1" x14ac:dyDescent="0.3">
      <c r="A301" s="26" t="s">
        <v>93</v>
      </c>
      <c r="B301" s="30" t="s">
        <v>94</v>
      </c>
      <c r="C301" s="80">
        <v>48</v>
      </c>
      <c r="D301" s="80">
        <v>11</v>
      </c>
      <c r="E301" s="87" t="s">
        <v>26</v>
      </c>
      <c r="F301" s="80">
        <v>54</v>
      </c>
      <c r="G301" s="53">
        <v>8</v>
      </c>
      <c r="H301" s="80">
        <v>33</v>
      </c>
      <c r="I301" s="87">
        <v>0</v>
      </c>
      <c r="J301" s="151" t="s">
        <v>26</v>
      </c>
      <c r="K301" s="80">
        <v>57</v>
      </c>
      <c r="L301" s="80">
        <v>5</v>
      </c>
      <c r="M301" s="53" t="s">
        <v>26</v>
      </c>
      <c r="N301" s="109" t="s">
        <v>26</v>
      </c>
      <c r="O301" s="151" t="s">
        <v>26</v>
      </c>
      <c r="P301" s="25">
        <v>18</v>
      </c>
    </row>
    <row r="302" spans="1:16" ht="30" customHeight="1" thickBot="1" x14ac:dyDescent="0.3">
      <c r="A302" s="26">
        <v>12</v>
      </c>
      <c r="B302" s="27" t="s">
        <v>95</v>
      </c>
      <c r="C302" s="29">
        <f>C303+C304</f>
        <v>490</v>
      </c>
      <c r="D302" s="29">
        <f t="shared" ref="D302:P302" si="83">D303+D304</f>
        <v>525</v>
      </c>
      <c r="E302" s="29">
        <v>80</v>
      </c>
      <c r="F302" s="29">
        <f>F303+F304</f>
        <v>1705</v>
      </c>
      <c r="G302" s="29">
        <v>0</v>
      </c>
      <c r="H302" s="29">
        <f t="shared" si="83"/>
        <v>255</v>
      </c>
      <c r="I302" s="29">
        <f t="shared" si="83"/>
        <v>0</v>
      </c>
      <c r="J302" s="151" t="s">
        <v>26</v>
      </c>
      <c r="K302" s="29">
        <f t="shared" si="83"/>
        <v>472</v>
      </c>
      <c r="L302" s="29">
        <f>L304+L303</f>
        <v>80</v>
      </c>
      <c r="M302" s="29">
        <f>M304+M303</f>
        <v>12</v>
      </c>
      <c r="N302" s="109" t="s">
        <v>26</v>
      </c>
      <c r="O302" s="151" t="s">
        <v>26</v>
      </c>
      <c r="P302" s="29">
        <f t="shared" si="83"/>
        <v>600</v>
      </c>
    </row>
    <row r="303" spans="1:16" ht="30" customHeight="1" thickBot="1" x14ac:dyDescent="0.3">
      <c r="A303" s="26" t="s">
        <v>96</v>
      </c>
      <c r="B303" s="30" t="s">
        <v>97</v>
      </c>
      <c r="C303" s="87">
        <v>430</v>
      </c>
      <c r="D303" s="80">
        <v>480</v>
      </c>
      <c r="E303" s="87">
        <v>55</v>
      </c>
      <c r="F303" s="80">
        <v>1630</v>
      </c>
      <c r="G303" s="53" t="s">
        <v>26</v>
      </c>
      <c r="H303" s="87">
        <v>180</v>
      </c>
      <c r="I303" s="87">
        <v>0</v>
      </c>
      <c r="J303" s="151" t="s">
        <v>26</v>
      </c>
      <c r="K303" s="87">
        <v>352</v>
      </c>
      <c r="L303" s="87">
        <v>40</v>
      </c>
      <c r="M303" s="53">
        <v>7</v>
      </c>
      <c r="N303" s="109" t="s">
        <v>26</v>
      </c>
      <c r="O303" s="151" t="s">
        <v>26</v>
      </c>
      <c r="P303" s="53">
        <v>450</v>
      </c>
    </row>
    <row r="304" spans="1:16" ht="30" customHeight="1" thickBot="1" x14ac:dyDescent="0.3">
      <c r="A304" s="26" t="s">
        <v>98</v>
      </c>
      <c r="B304" s="30" t="s">
        <v>99</v>
      </c>
      <c r="C304" s="87">
        <v>60</v>
      </c>
      <c r="D304" s="80">
        <v>45</v>
      </c>
      <c r="E304" s="87">
        <v>25</v>
      </c>
      <c r="F304" s="80">
        <v>75</v>
      </c>
      <c r="G304" s="53" t="s">
        <v>26</v>
      </c>
      <c r="H304" s="87">
        <v>75</v>
      </c>
      <c r="I304" s="87">
        <v>0</v>
      </c>
      <c r="J304" s="151" t="s">
        <v>26</v>
      </c>
      <c r="K304" s="87">
        <v>120</v>
      </c>
      <c r="L304" s="87">
        <v>40</v>
      </c>
      <c r="M304" s="53">
        <v>5</v>
      </c>
      <c r="N304" s="109" t="s">
        <v>26</v>
      </c>
      <c r="O304" s="151" t="s">
        <v>26</v>
      </c>
      <c r="P304" s="25">
        <v>150</v>
      </c>
    </row>
    <row r="305" spans="1:16" ht="30" customHeight="1" thickBot="1" x14ac:dyDescent="0.3">
      <c r="A305" s="26">
        <v>13</v>
      </c>
      <c r="B305" s="27" t="s">
        <v>100</v>
      </c>
      <c r="C305" s="29">
        <f>C306+C307+C308</f>
        <v>446</v>
      </c>
      <c r="D305" s="29">
        <f t="shared" ref="D305:P305" si="84">D306+D307+D308</f>
        <v>0</v>
      </c>
      <c r="E305" s="29">
        <f t="shared" si="84"/>
        <v>55</v>
      </c>
      <c r="F305" s="29">
        <f t="shared" si="84"/>
        <v>702</v>
      </c>
      <c r="G305" s="29">
        <v>0</v>
      </c>
      <c r="H305" s="29">
        <f t="shared" si="84"/>
        <v>362</v>
      </c>
      <c r="I305" s="29">
        <f t="shared" si="84"/>
        <v>0</v>
      </c>
      <c r="J305" s="151" t="s">
        <v>26</v>
      </c>
      <c r="K305" s="29">
        <f t="shared" si="84"/>
        <v>288</v>
      </c>
      <c r="L305" s="29">
        <f>L307</f>
        <v>104</v>
      </c>
      <c r="M305" s="29">
        <v>13</v>
      </c>
      <c r="N305" s="109" t="s">
        <v>26</v>
      </c>
      <c r="O305" s="151" t="s">
        <v>26</v>
      </c>
      <c r="P305" s="29">
        <f t="shared" si="84"/>
        <v>280</v>
      </c>
    </row>
    <row r="306" spans="1:16" ht="30" customHeight="1" thickBot="1" x14ac:dyDescent="0.3">
      <c r="A306" s="26" t="s">
        <v>101</v>
      </c>
      <c r="B306" s="30" t="s">
        <v>102</v>
      </c>
      <c r="C306" s="87">
        <v>0</v>
      </c>
      <c r="D306" s="80">
        <v>0</v>
      </c>
      <c r="E306" s="87">
        <v>0</v>
      </c>
      <c r="F306" s="80">
        <v>635</v>
      </c>
      <c r="G306" s="53" t="s">
        <v>26</v>
      </c>
      <c r="H306" s="87">
        <v>24</v>
      </c>
      <c r="I306" s="87">
        <v>0</v>
      </c>
      <c r="J306" s="151" t="s">
        <v>26</v>
      </c>
      <c r="K306" s="87">
        <v>107</v>
      </c>
      <c r="L306" s="87">
        <v>0</v>
      </c>
      <c r="M306" s="53">
        <v>0</v>
      </c>
      <c r="N306" s="109" t="s">
        <v>26</v>
      </c>
      <c r="O306" s="151" t="s">
        <v>26</v>
      </c>
      <c r="P306" s="25">
        <v>158</v>
      </c>
    </row>
    <row r="307" spans="1:16" ht="30" customHeight="1" thickBot="1" x14ac:dyDescent="0.3">
      <c r="A307" s="90" t="s">
        <v>103</v>
      </c>
      <c r="B307" s="98" t="s">
        <v>104</v>
      </c>
      <c r="C307" s="120">
        <v>393</v>
      </c>
      <c r="D307" s="120">
        <v>0</v>
      </c>
      <c r="E307" s="120">
        <v>0</v>
      </c>
      <c r="F307" s="101">
        <v>43</v>
      </c>
      <c r="G307" s="103" t="s">
        <v>26</v>
      </c>
      <c r="H307" s="120">
        <v>228</v>
      </c>
      <c r="I307" s="87">
        <v>0</v>
      </c>
      <c r="J307" s="155" t="s">
        <v>26</v>
      </c>
      <c r="K307" s="120">
        <v>147</v>
      </c>
      <c r="L307" s="120">
        <v>104</v>
      </c>
      <c r="M307" s="103">
        <v>13</v>
      </c>
      <c r="N307" s="109" t="s">
        <v>26</v>
      </c>
      <c r="O307" s="151" t="s">
        <v>26</v>
      </c>
      <c r="P307" s="102">
        <v>78</v>
      </c>
    </row>
    <row r="308" spans="1:16" ht="30" customHeight="1" thickBot="1" x14ac:dyDescent="0.3">
      <c r="A308" s="52" t="s">
        <v>105</v>
      </c>
      <c r="B308" s="98" t="s">
        <v>106</v>
      </c>
      <c r="C308" s="106">
        <v>53</v>
      </c>
      <c r="D308" s="107">
        <v>0</v>
      </c>
      <c r="E308" s="106">
        <v>55</v>
      </c>
      <c r="F308" s="107">
        <v>24</v>
      </c>
      <c r="G308" s="109" t="s">
        <v>26</v>
      </c>
      <c r="H308" s="106">
        <v>110</v>
      </c>
      <c r="I308" s="87">
        <v>0</v>
      </c>
      <c r="J308" s="155" t="s">
        <v>26</v>
      </c>
      <c r="K308" s="106">
        <v>34</v>
      </c>
      <c r="L308" s="106">
        <v>0</v>
      </c>
      <c r="M308" s="156" t="s">
        <v>26</v>
      </c>
      <c r="N308" s="109" t="s">
        <v>26</v>
      </c>
      <c r="O308" s="151" t="s">
        <v>26</v>
      </c>
      <c r="P308" s="108">
        <v>44</v>
      </c>
    </row>
    <row r="309" spans="1:16" ht="30" customHeight="1" thickBot="1" x14ac:dyDescent="0.3">
      <c r="A309" s="26">
        <v>14</v>
      </c>
      <c r="B309" s="27" t="s">
        <v>169</v>
      </c>
      <c r="C309" s="29">
        <f>C310</f>
        <v>380</v>
      </c>
      <c r="D309" s="29">
        <f t="shared" ref="D309" si="85">D310</f>
        <v>0</v>
      </c>
      <c r="E309" s="29" t="s">
        <v>26</v>
      </c>
      <c r="F309" s="29">
        <f t="shared" ref="F309" si="86">F310</f>
        <v>205</v>
      </c>
      <c r="G309" s="29">
        <v>0</v>
      </c>
      <c r="H309" s="29">
        <f t="shared" ref="H309:K309" si="87">H310</f>
        <v>0</v>
      </c>
      <c r="I309" s="29">
        <f t="shared" si="87"/>
        <v>0</v>
      </c>
      <c r="J309" s="155" t="s">
        <v>26</v>
      </c>
      <c r="K309" s="29">
        <f t="shared" si="87"/>
        <v>180</v>
      </c>
      <c r="L309" s="29">
        <v>0</v>
      </c>
      <c r="M309" s="29">
        <v>0</v>
      </c>
      <c r="N309" s="109" t="s">
        <v>26</v>
      </c>
      <c r="O309" s="151" t="s">
        <v>26</v>
      </c>
      <c r="P309" s="29">
        <f t="shared" ref="P309" si="88">P310</f>
        <v>210</v>
      </c>
    </row>
    <row r="310" spans="1:16" ht="30" customHeight="1" thickBot="1" x14ac:dyDescent="0.3">
      <c r="A310" s="26" t="s">
        <v>108</v>
      </c>
      <c r="B310" s="30" t="s">
        <v>109</v>
      </c>
      <c r="C310" s="87">
        <v>380</v>
      </c>
      <c r="D310" s="80">
        <v>0</v>
      </c>
      <c r="E310" s="87" t="s">
        <v>26</v>
      </c>
      <c r="F310" s="80">
        <v>205</v>
      </c>
      <c r="G310" s="53" t="s">
        <v>26</v>
      </c>
      <c r="H310" s="87">
        <v>0</v>
      </c>
      <c r="I310" s="87">
        <v>0</v>
      </c>
      <c r="J310" s="155" t="s">
        <v>26</v>
      </c>
      <c r="K310" s="87">
        <v>180</v>
      </c>
      <c r="L310" s="87" t="s">
        <v>26</v>
      </c>
      <c r="M310" s="53" t="s">
        <v>26</v>
      </c>
      <c r="N310" s="109" t="s">
        <v>26</v>
      </c>
      <c r="O310" s="151" t="s">
        <v>26</v>
      </c>
      <c r="P310" s="25">
        <v>210</v>
      </c>
    </row>
    <row r="311" spans="1:16" ht="30" customHeight="1" thickBot="1" x14ac:dyDescent="0.3">
      <c r="A311" s="26">
        <v>15</v>
      </c>
      <c r="B311" s="27" t="s">
        <v>110</v>
      </c>
      <c r="C311" s="29">
        <f>C312</f>
        <v>0</v>
      </c>
      <c r="D311" s="29">
        <f t="shared" ref="D311:P311" si="89">D312</f>
        <v>29</v>
      </c>
      <c r="E311" s="29" t="str">
        <f t="shared" si="89"/>
        <v>«–»</v>
      </c>
      <c r="F311" s="29">
        <f t="shared" si="89"/>
        <v>3277</v>
      </c>
      <c r="G311" s="29">
        <v>0</v>
      </c>
      <c r="H311" s="29">
        <f t="shared" si="89"/>
        <v>0</v>
      </c>
      <c r="I311" s="29">
        <f t="shared" si="89"/>
        <v>0</v>
      </c>
      <c r="J311" s="155" t="s">
        <v>26</v>
      </c>
      <c r="K311" s="29">
        <f t="shared" si="89"/>
        <v>1217</v>
      </c>
      <c r="L311" s="29">
        <v>0</v>
      </c>
      <c r="M311" s="29">
        <v>0</v>
      </c>
      <c r="N311" s="109" t="s">
        <v>26</v>
      </c>
      <c r="O311" s="151" t="s">
        <v>26</v>
      </c>
      <c r="P311" s="29">
        <f t="shared" si="89"/>
        <v>425</v>
      </c>
    </row>
    <row r="312" spans="1:16" ht="30" customHeight="1" thickBot="1" x14ac:dyDescent="0.3">
      <c r="A312" s="26" t="s">
        <v>111</v>
      </c>
      <c r="B312" s="30" t="s">
        <v>112</v>
      </c>
      <c r="C312" s="87">
        <v>0</v>
      </c>
      <c r="D312" s="80">
        <v>29</v>
      </c>
      <c r="E312" s="87" t="s">
        <v>26</v>
      </c>
      <c r="F312" s="80">
        <v>3277</v>
      </c>
      <c r="G312" s="53" t="s">
        <v>26</v>
      </c>
      <c r="H312" s="87">
        <v>0</v>
      </c>
      <c r="I312" s="87">
        <v>0</v>
      </c>
      <c r="J312" s="155" t="s">
        <v>26</v>
      </c>
      <c r="K312" s="87">
        <v>1217</v>
      </c>
      <c r="L312" s="87" t="s">
        <v>26</v>
      </c>
      <c r="M312" s="53" t="s">
        <v>26</v>
      </c>
      <c r="N312" s="109" t="s">
        <v>26</v>
      </c>
      <c r="O312" s="151" t="s">
        <v>26</v>
      </c>
      <c r="P312" s="25">
        <v>425</v>
      </c>
    </row>
    <row r="313" spans="1:16" ht="30" customHeight="1" thickBot="1" x14ac:dyDescent="0.3">
      <c r="A313" s="26">
        <v>16</v>
      </c>
      <c r="B313" s="27" t="s">
        <v>113</v>
      </c>
      <c r="C313" s="29">
        <f>C314+C315+C316</f>
        <v>140</v>
      </c>
      <c r="D313" s="29">
        <f t="shared" ref="D313:P313" si="90">D314+D315+D316</f>
        <v>131</v>
      </c>
      <c r="E313" s="87" t="s">
        <v>26</v>
      </c>
      <c r="F313" s="29">
        <f t="shared" si="90"/>
        <v>572</v>
      </c>
      <c r="G313" s="29">
        <f t="shared" si="90"/>
        <v>34</v>
      </c>
      <c r="H313" s="29">
        <f t="shared" si="90"/>
        <v>156</v>
      </c>
      <c r="I313" s="29">
        <f t="shared" si="90"/>
        <v>0</v>
      </c>
      <c r="J313" s="155" t="s">
        <v>26</v>
      </c>
      <c r="K313" s="29">
        <f t="shared" si="90"/>
        <v>214</v>
      </c>
      <c r="L313" s="29">
        <f t="shared" si="90"/>
        <v>532</v>
      </c>
      <c r="M313" s="29">
        <f t="shared" si="90"/>
        <v>456</v>
      </c>
      <c r="N313" s="109" t="s">
        <v>26</v>
      </c>
      <c r="O313" s="151" t="s">
        <v>26</v>
      </c>
      <c r="P313" s="29">
        <f t="shared" si="90"/>
        <v>86</v>
      </c>
    </row>
    <row r="314" spans="1:16" ht="30" customHeight="1" thickBot="1" x14ac:dyDescent="0.3">
      <c r="A314" s="26" t="s">
        <v>114</v>
      </c>
      <c r="B314" s="30" t="s">
        <v>115</v>
      </c>
      <c r="C314" s="80">
        <v>0</v>
      </c>
      <c r="D314" s="80">
        <v>83</v>
      </c>
      <c r="E314" s="87" t="s">
        <v>26</v>
      </c>
      <c r="F314" s="80">
        <v>416</v>
      </c>
      <c r="G314" s="53">
        <v>0</v>
      </c>
      <c r="H314" s="87">
        <v>0</v>
      </c>
      <c r="I314" s="87">
        <v>0</v>
      </c>
      <c r="J314" s="155" t="s">
        <v>26</v>
      </c>
      <c r="K314" s="87">
        <v>48</v>
      </c>
      <c r="L314" s="87">
        <v>0</v>
      </c>
      <c r="M314" s="53">
        <v>0</v>
      </c>
      <c r="N314" s="109" t="s">
        <v>26</v>
      </c>
      <c r="O314" s="151" t="s">
        <v>26</v>
      </c>
      <c r="P314" s="53">
        <v>0</v>
      </c>
    </row>
    <row r="315" spans="1:16" ht="30" customHeight="1" thickBot="1" x14ac:dyDescent="0.3">
      <c r="A315" s="26" t="s">
        <v>116</v>
      </c>
      <c r="B315" s="30" t="s">
        <v>117</v>
      </c>
      <c r="C315" s="80">
        <v>140</v>
      </c>
      <c r="D315" s="80">
        <v>48</v>
      </c>
      <c r="E315" s="87" t="s">
        <v>26</v>
      </c>
      <c r="F315" s="80">
        <v>94</v>
      </c>
      <c r="G315" s="25">
        <v>0</v>
      </c>
      <c r="H315" s="80">
        <v>156</v>
      </c>
      <c r="I315" s="87">
        <v>0</v>
      </c>
      <c r="J315" s="155" t="s">
        <v>26</v>
      </c>
      <c r="K315" s="87">
        <v>166</v>
      </c>
      <c r="L315" s="87">
        <v>532</v>
      </c>
      <c r="M315" s="53">
        <v>456</v>
      </c>
      <c r="N315" s="109" t="s">
        <v>26</v>
      </c>
      <c r="O315" s="151" t="s">
        <v>26</v>
      </c>
      <c r="P315" s="25">
        <v>86</v>
      </c>
    </row>
    <row r="316" spans="1:16" ht="30" customHeight="1" thickBot="1" x14ac:dyDescent="0.3">
      <c r="A316" s="26" t="s">
        <v>118</v>
      </c>
      <c r="B316" s="30" t="s">
        <v>119</v>
      </c>
      <c r="C316" s="80">
        <v>0</v>
      </c>
      <c r="D316" s="80">
        <v>0</v>
      </c>
      <c r="E316" s="87" t="s">
        <v>26</v>
      </c>
      <c r="F316" s="80">
        <v>62</v>
      </c>
      <c r="G316" s="25">
        <v>34</v>
      </c>
      <c r="H316" s="80">
        <v>0</v>
      </c>
      <c r="I316" s="87">
        <v>0</v>
      </c>
      <c r="J316" s="155" t="s">
        <v>26</v>
      </c>
      <c r="K316" s="87">
        <v>0</v>
      </c>
      <c r="L316" s="87">
        <v>0</v>
      </c>
      <c r="M316" s="53">
        <v>0</v>
      </c>
      <c r="N316" s="109" t="s">
        <v>26</v>
      </c>
      <c r="O316" s="151" t="s">
        <v>26</v>
      </c>
      <c r="P316" s="25">
        <v>0</v>
      </c>
    </row>
    <row r="317" spans="1:16" ht="30" customHeight="1" thickBot="1" x14ac:dyDescent="0.3">
      <c r="A317" s="26">
        <v>17</v>
      </c>
      <c r="B317" s="27" t="s">
        <v>120</v>
      </c>
      <c r="C317" s="78">
        <f>C318+C319</f>
        <v>58</v>
      </c>
      <c r="D317" s="78">
        <f t="shared" ref="D317:P317" si="91">D318+D319</f>
        <v>323</v>
      </c>
      <c r="E317" s="78" t="s">
        <v>26</v>
      </c>
      <c r="F317" s="78">
        <f t="shared" si="91"/>
        <v>12478</v>
      </c>
      <c r="G317" s="78">
        <v>0</v>
      </c>
      <c r="H317" s="78">
        <f t="shared" si="91"/>
        <v>19</v>
      </c>
      <c r="I317" s="78">
        <f t="shared" si="91"/>
        <v>0</v>
      </c>
      <c r="J317" s="155" t="s">
        <v>26</v>
      </c>
      <c r="K317" s="78">
        <f t="shared" si="91"/>
        <v>1569</v>
      </c>
      <c r="L317" s="78">
        <f t="shared" si="91"/>
        <v>160</v>
      </c>
      <c r="M317" s="78">
        <v>0</v>
      </c>
      <c r="N317" s="109" t="s">
        <v>26</v>
      </c>
      <c r="O317" s="151" t="s">
        <v>26</v>
      </c>
      <c r="P317" s="78">
        <f t="shared" si="91"/>
        <v>1639</v>
      </c>
    </row>
    <row r="318" spans="1:16" ht="30" customHeight="1" thickBot="1" x14ac:dyDescent="0.3">
      <c r="A318" s="26" t="s">
        <v>121</v>
      </c>
      <c r="B318" s="30" t="s">
        <v>122</v>
      </c>
      <c r="C318" s="80">
        <v>58</v>
      </c>
      <c r="D318" s="80">
        <v>16</v>
      </c>
      <c r="E318" s="87" t="s">
        <v>26</v>
      </c>
      <c r="F318" s="80">
        <v>24</v>
      </c>
      <c r="G318" s="53" t="s">
        <v>26</v>
      </c>
      <c r="H318" s="80">
        <v>19</v>
      </c>
      <c r="I318" s="87">
        <v>0</v>
      </c>
      <c r="J318" s="155" t="s">
        <v>26</v>
      </c>
      <c r="K318" s="87">
        <v>16</v>
      </c>
      <c r="L318" s="87">
        <v>160</v>
      </c>
      <c r="M318" s="53" t="s">
        <v>26</v>
      </c>
      <c r="N318" s="109" t="s">
        <v>26</v>
      </c>
      <c r="O318" s="151" t="s">
        <v>26</v>
      </c>
      <c r="P318" s="25">
        <v>11</v>
      </c>
    </row>
    <row r="319" spans="1:16" ht="30" customHeight="1" thickBot="1" x14ac:dyDescent="0.3">
      <c r="A319" s="26" t="s">
        <v>123</v>
      </c>
      <c r="B319" s="30" t="s">
        <v>124</v>
      </c>
      <c r="C319" s="87">
        <v>0</v>
      </c>
      <c r="D319" s="80">
        <v>307</v>
      </c>
      <c r="E319" s="87" t="s">
        <v>26</v>
      </c>
      <c r="F319" s="80">
        <v>12454</v>
      </c>
      <c r="G319" s="53" t="s">
        <v>26</v>
      </c>
      <c r="H319" s="87">
        <v>0</v>
      </c>
      <c r="I319" s="87">
        <v>0</v>
      </c>
      <c r="J319" s="155" t="s">
        <v>26</v>
      </c>
      <c r="K319" s="87">
        <v>1553</v>
      </c>
      <c r="L319" s="87">
        <v>0</v>
      </c>
      <c r="M319" s="53" t="s">
        <v>26</v>
      </c>
      <c r="N319" s="109" t="s">
        <v>26</v>
      </c>
      <c r="O319" s="151" t="s">
        <v>26</v>
      </c>
      <c r="P319" s="25">
        <v>1628</v>
      </c>
    </row>
    <row r="320" spans="1:16" ht="30" customHeight="1" thickBot="1" x14ac:dyDescent="0.3">
      <c r="A320" s="26">
        <v>18</v>
      </c>
      <c r="B320" s="27" t="s">
        <v>125</v>
      </c>
      <c r="C320" s="78">
        <f>C321</f>
        <v>82</v>
      </c>
      <c r="D320" s="78">
        <f t="shared" ref="D320:P320" si="92">D321</f>
        <v>44</v>
      </c>
      <c r="E320" s="78" t="s">
        <v>26</v>
      </c>
      <c r="F320" s="78">
        <f t="shared" si="92"/>
        <v>124</v>
      </c>
      <c r="G320" s="78">
        <v>0</v>
      </c>
      <c r="H320" s="78">
        <f t="shared" si="92"/>
        <v>0</v>
      </c>
      <c r="I320" s="78">
        <f t="shared" si="92"/>
        <v>0</v>
      </c>
      <c r="J320" s="155" t="s">
        <v>26</v>
      </c>
      <c r="K320" s="78">
        <f t="shared" si="92"/>
        <v>112</v>
      </c>
      <c r="L320" s="78">
        <v>0</v>
      </c>
      <c r="M320" s="78">
        <v>0</v>
      </c>
      <c r="N320" s="109" t="s">
        <v>26</v>
      </c>
      <c r="O320" s="151" t="s">
        <v>26</v>
      </c>
      <c r="P320" s="78">
        <f t="shared" si="92"/>
        <v>188</v>
      </c>
    </row>
    <row r="321" spans="1:17" ht="30" customHeight="1" thickBot="1" x14ac:dyDescent="0.3">
      <c r="A321" s="26" t="s">
        <v>126</v>
      </c>
      <c r="B321" s="30" t="s">
        <v>127</v>
      </c>
      <c r="C321" s="80">
        <v>82</v>
      </c>
      <c r="D321" s="80">
        <v>44</v>
      </c>
      <c r="E321" s="87" t="s">
        <v>26</v>
      </c>
      <c r="F321" s="80">
        <v>124</v>
      </c>
      <c r="G321" s="53" t="s">
        <v>26</v>
      </c>
      <c r="H321" s="87">
        <v>0</v>
      </c>
      <c r="I321" s="87">
        <v>0</v>
      </c>
      <c r="J321" s="155" t="s">
        <v>26</v>
      </c>
      <c r="K321" s="87">
        <v>112</v>
      </c>
      <c r="L321" s="87" t="s">
        <v>26</v>
      </c>
      <c r="M321" s="53" t="s">
        <v>26</v>
      </c>
      <c r="N321" s="109" t="s">
        <v>26</v>
      </c>
      <c r="O321" s="151" t="s">
        <v>26</v>
      </c>
      <c r="P321" s="25">
        <v>188</v>
      </c>
    </row>
    <row r="322" spans="1:17" ht="30" customHeight="1" thickBot="1" x14ac:dyDescent="0.3">
      <c r="A322" s="26">
        <v>19</v>
      </c>
      <c r="B322" s="27" t="s">
        <v>128</v>
      </c>
      <c r="C322" s="78">
        <f>C323</f>
        <v>0</v>
      </c>
      <c r="D322" s="78">
        <f t="shared" ref="D322:P322" si="93">D323</f>
        <v>22</v>
      </c>
      <c r="E322" s="78" t="str">
        <f t="shared" si="93"/>
        <v>«–»</v>
      </c>
      <c r="F322" s="78">
        <f t="shared" si="93"/>
        <v>238</v>
      </c>
      <c r="G322" s="78">
        <v>0</v>
      </c>
      <c r="H322" s="78">
        <f t="shared" si="93"/>
        <v>0</v>
      </c>
      <c r="I322" s="78">
        <f t="shared" si="93"/>
        <v>0</v>
      </c>
      <c r="J322" s="155" t="s">
        <v>26</v>
      </c>
      <c r="K322" s="78">
        <f t="shared" si="93"/>
        <v>152</v>
      </c>
      <c r="L322" s="78">
        <v>0</v>
      </c>
      <c r="M322" s="78">
        <v>0</v>
      </c>
      <c r="N322" s="109" t="s">
        <v>26</v>
      </c>
      <c r="O322" s="151" t="s">
        <v>26</v>
      </c>
      <c r="P322" s="78">
        <f t="shared" si="93"/>
        <v>183</v>
      </c>
    </row>
    <row r="323" spans="1:17" ht="30" customHeight="1" thickBot="1" x14ac:dyDescent="0.3">
      <c r="A323" s="26" t="s">
        <v>129</v>
      </c>
      <c r="B323" s="30" t="s">
        <v>130</v>
      </c>
      <c r="C323" s="87">
        <v>0</v>
      </c>
      <c r="D323" s="80">
        <v>22</v>
      </c>
      <c r="E323" s="87" t="s">
        <v>26</v>
      </c>
      <c r="F323" s="80">
        <v>238</v>
      </c>
      <c r="G323" s="53" t="s">
        <v>26</v>
      </c>
      <c r="H323" s="87">
        <v>0</v>
      </c>
      <c r="I323" s="87">
        <v>0</v>
      </c>
      <c r="J323" s="155" t="s">
        <v>26</v>
      </c>
      <c r="K323" s="87">
        <v>152</v>
      </c>
      <c r="L323" s="87" t="s">
        <v>26</v>
      </c>
      <c r="M323" s="53" t="s">
        <v>26</v>
      </c>
      <c r="N323" s="109" t="s">
        <v>26</v>
      </c>
      <c r="O323" s="151" t="s">
        <v>26</v>
      </c>
      <c r="P323" s="25">
        <v>183</v>
      </c>
    </row>
    <row r="324" spans="1:17" ht="30" customHeight="1" thickBot="1" x14ac:dyDescent="0.3">
      <c r="A324" s="26">
        <v>20</v>
      </c>
      <c r="B324" s="27" t="s">
        <v>131</v>
      </c>
      <c r="C324" s="78">
        <f>C325+C326+C327+C328</f>
        <v>262</v>
      </c>
      <c r="D324" s="78">
        <f t="shared" ref="D324:P324" si="94">D325+D326+D327+D328</f>
        <v>264</v>
      </c>
      <c r="E324" s="78">
        <f t="shared" si="94"/>
        <v>31</v>
      </c>
      <c r="F324" s="78">
        <f t="shared" si="94"/>
        <v>1466</v>
      </c>
      <c r="G324" s="78">
        <v>0</v>
      </c>
      <c r="H324" s="78">
        <f t="shared" si="94"/>
        <v>84</v>
      </c>
      <c r="I324" s="78">
        <f t="shared" si="94"/>
        <v>145</v>
      </c>
      <c r="J324" s="155" t="s">
        <v>26</v>
      </c>
      <c r="K324" s="78">
        <f t="shared" si="94"/>
        <v>706</v>
      </c>
      <c r="L324" s="78">
        <f t="shared" si="94"/>
        <v>123</v>
      </c>
      <c r="M324" s="78">
        <f t="shared" si="94"/>
        <v>64</v>
      </c>
      <c r="N324" s="109" t="s">
        <v>26</v>
      </c>
      <c r="O324" s="151" t="s">
        <v>26</v>
      </c>
      <c r="P324" s="78">
        <f t="shared" si="94"/>
        <v>1560</v>
      </c>
    </row>
    <row r="325" spans="1:17" ht="30" customHeight="1" thickBot="1" x14ac:dyDescent="0.3">
      <c r="A325" s="26" t="s">
        <v>132</v>
      </c>
      <c r="B325" s="30" t="s">
        <v>133</v>
      </c>
      <c r="C325" s="80">
        <v>262</v>
      </c>
      <c r="D325" s="80">
        <v>92</v>
      </c>
      <c r="E325" s="87">
        <v>31</v>
      </c>
      <c r="F325" s="80">
        <v>283</v>
      </c>
      <c r="G325" s="53" t="s">
        <v>26</v>
      </c>
      <c r="H325" s="80">
        <v>84</v>
      </c>
      <c r="I325" s="87">
        <v>145</v>
      </c>
      <c r="J325" s="155" t="s">
        <v>26</v>
      </c>
      <c r="K325" s="87">
        <v>346</v>
      </c>
      <c r="L325" s="87">
        <v>123</v>
      </c>
      <c r="M325" s="53">
        <v>64</v>
      </c>
      <c r="N325" s="109" t="s">
        <v>26</v>
      </c>
      <c r="O325" s="151" t="s">
        <v>26</v>
      </c>
      <c r="P325" s="25">
        <v>1560</v>
      </c>
    </row>
    <row r="326" spans="1:17" ht="30" customHeight="1" thickBot="1" x14ac:dyDescent="0.3">
      <c r="A326" s="26" t="s">
        <v>134</v>
      </c>
      <c r="B326" s="30" t="s">
        <v>135</v>
      </c>
      <c r="C326" s="80">
        <v>0</v>
      </c>
      <c r="D326" s="80">
        <v>63</v>
      </c>
      <c r="E326" s="87">
        <v>0</v>
      </c>
      <c r="F326" s="80">
        <v>205</v>
      </c>
      <c r="G326" s="53" t="s">
        <v>26</v>
      </c>
      <c r="H326" s="80">
        <v>0</v>
      </c>
      <c r="I326" s="87">
        <v>0</v>
      </c>
      <c r="J326" s="155" t="s">
        <v>26</v>
      </c>
      <c r="K326" s="87">
        <v>268</v>
      </c>
      <c r="L326" s="87">
        <v>0</v>
      </c>
      <c r="M326" s="53">
        <v>0</v>
      </c>
      <c r="N326" s="109" t="s">
        <v>26</v>
      </c>
      <c r="O326" s="151" t="s">
        <v>26</v>
      </c>
      <c r="P326" s="25">
        <v>0</v>
      </c>
    </row>
    <row r="327" spans="1:17" ht="30" customHeight="1" thickBot="1" x14ac:dyDescent="0.3">
      <c r="A327" s="26" t="s">
        <v>136</v>
      </c>
      <c r="B327" s="30" t="s">
        <v>137</v>
      </c>
      <c r="C327" s="87">
        <v>0</v>
      </c>
      <c r="D327" s="80">
        <v>108</v>
      </c>
      <c r="E327" s="87">
        <v>0</v>
      </c>
      <c r="F327" s="80">
        <v>957</v>
      </c>
      <c r="G327" s="53" t="s">
        <v>26</v>
      </c>
      <c r="H327" s="87">
        <v>0</v>
      </c>
      <c r="I327" s="87">
        <v>0</v>
      </c>
      <c r="J327" s="155" t="s">
        <v>26</v>
      </c>
      <c r="K327" s="87">
        <v>92</v>
      </c>
      <c r="L327" s="87">
        <v>0</v>
      </c>
      <c r="M327" s="53">
        <v>0</v>
      </c>
      <c r="N327" s="109" t="s">
        <v>26</v>
      </c>
      <c r="O327" s="151" t="s">
        <v>26</v>
      </c>
      <c r="P327" s="53">
        <v>0</v>
      </c>
    </row>
    <row r="328" spans="1:17" ht="30" customHeight="1" thickBot="1" x14ac:dyDescent="0.3">
      <c r="A328" s="52" t="s">
        <v>138</v>
      </c>
      <c r="B328" s="104" t="s">
        <v>139</v>
      </c>
      <c r="C328" s="107">
        <v>0</v>
      </c>
      <c r="D328" s="107">
        <v>1</v>
      </c>
      <c r="E328" s="106">
        <v>0</v>
      </c>
      <c r="F328" s="107">
        <v>21</v>
      </c>
      <c r="G328" s="109" t="s">
        <v>26</v>
      </c>
      <c r="H328" s="106">
        <v>0</v>
      </c>
      <c r="I328" s="87">
        <v>0</v>
      </c>
      <c r="J328" s="155" t="s">
        <v>26</v>
      </c>
      <c r="K328" s="106">
        <v>0</v>
      </c>
      <c r="L328" s="106">
        <v>0</v>
      </c>
      <c r="M328" s="109">
        <v>0</v>
      </c>
      <c r="N328" s="109" t="s">
        <v>26</v>
      </c>
      <c r="O328" s="151" t="s">
        <v>26</v>
      </c>
      <c r="P328" s="109">
        <v>0</v>
      </c>
    </row>
    <row r="329" spans="1:17" ht="30" customHeight="1" thickBot="1" x14ac:dyDescent="0.3">
      <c r="A329" s="26">
        <v>21</v>
      </c>
      <c r="B329" s="27" t="s">
        <v>140</v>
      </c>
      <c r="C329" s="78">
        <f>C330+C331</f>
        <v>107</v>
      </c>
      <c r="D329" s="78">
        <f t="shared" ref="D329:P329" si="95">D330+D331</f>
        <v>57</v>
      </c>
      <c r="E329" s="78" t="str">
        <f>E331</f>
        <v>«–»</v>
      </c>
      <c r="F329" s="78">
        <f t="shared" si="95"/>
        <v>318</v>
      </c>
      <c r="G329" s="78">
        <v>0</v>
      </c>
      <c r="H329" s="78">
        <f t="shared" si="95"/>
        <v>132</v>
      </c>
      <c r="I329" s="78">
        <f t="shared" si="95"/>
        <v>0</v>
      </c>
      <c r="J329" s="155" t="s">
        <v>26</v>
      </c>
      <c r="K329" s="78">
        <f t="shared" si="95"/>
        <v>534</v>
      </c>
      <c r="L329" s="78">
        <f>L331</f>
        <v>73</v>
      </c>
      <c r="M329" s="78">
        <f>M331</f>
        <v>68</v>
      </c>
      <c r="N329" s="109" t="s">
        <v>26</v>
      </c>
      <c r="O329" s="151" t="s">
        <v>26</v>
      </c>
      <c r="P329" s="78">
        <f t="shared" si="95"/>
        <v>626</v>
      </c>
    </row>
    <row r="330" spans="1:17" ht="30" customHeight="1" thickBot="1" x14ac:dyDescent="0.3">
      <c r="A330" s="26" t="s">
        <v>141</v>
      </c>
      <c r="B330" s="30" t="s">
        <v>142</v>
      </c>
      <c r="C330" s="80">
        <v>0</v>
      </c>
      <c r="D330" s="80">
        <v>33</v>
      </c>
      <c r="E330" s="87" t="s">
        <v>26</v>
      </c>
      <c r="F330" s="80">
        <v>182</v>
      </c>
      <c r="G330" s="53" t="s">
        <v>26</v>
      </c>
      <c r="H330" s="87">
        <v>0</v>
      </c>
      <c r="I330" s="87">
        <v>0</v>
      </c>
      <c r="J330" s="155" t="s">
        <v>26</v>
      </c>
      <c r="K330" s="87">
        <v>126</v>
      </c>
      <c r="L330" s="87">
        <v>0</v>
      </c>
      <c r="M330" s="53">
        <v>0</v>
      </c>
      <c r="N330" s="109" t="s">
        <v>26</v>
      </c>
      <c r="O330" s="151" t="s">
        <v>26</v>
      </c>
      <c r="P330" s="25">
        <v>299</v>
      </c>
    </row>
    <row r="331" spans="1:17" ht="30" customHeight="1" thickBot="1" x14ac:dyDescent="0.3">
      <c r="A331" s="26" t="s">
        <v>143</v>
      </c>
      <c r="B331" s="30" t="s">
        <v>144</v>
      </c>
      <c r="C331" s="80">
        <v>107</v>
      </c>
      <c r="D331" s="80">
        <v>24</v>
      </c>
      <c r="E331" s="87" t="s">
        <v>26</v>
      </c>
      <c r="F331" s="80">
        <v>136</v>
      </c>
      <c r="G331" s="53" t="s">
        <v>26</v>
      </c>
      <c r="H331" s="80">
        <v>132</v>
      </c>
      <c r="I331" s="87">
        <v>0</v>
      </c>
      <c r="J331" s="155" t="s">
        <v>26</v>
      </c>
      <c r="K331" s="87">
        <v>408</v>
      </c>
      <c r="L331" s="87">
        <v>73</v>
      </c>
      <c r="M331" s="53">
        <v>68</v>
      </c>
      <c r="N331" s="109" t="s">
        <v>26</v>
      </c>
      <c r="O331" s="151" t="s">
        <v>26</v>
      </c>
      <c r="P331" s="25">
        <v>327</v>
      </c>
    </row>
    <row r="332" spans="1:17" ht="30" customHeight="1" thickBot="1" x14ac:dyDescent="0.3">
      <c r="A332" s="26">
        <v>22</v>
      </c>
      <c r="B332" s="27" t="s">
        <v>145</v>
      </c>
      <c r="C332" s="87" t="s">
        <v>26</v>
      </c>
      <c r="D332" s="87" t="s">
        <v>26</v>
      </c>
      <c r="E332" s="87" t="s">
        <v>26</v>
      </c>
      <c r="F332" s="87" t="s">
        <v>26</v>
      </c>
      <c r="G332" s="87" t="s">
        <v>26</v>
      </c>
      <c r="H332" s="87" t="s">
        <v>26</v>
      </c>
      <c r="I332" s="87" t="s">
        <v>26</v>
      </c>
      <c r="J332" s="155" t="s">
        <v>26</v>
      </c>
      <c r="K332" s="87" t="s">
        <v>26</v>
      </c>
      <c r="L332" s="87" t="s">
        <v>26</v>
      </c>
      <c r="M332" s="87" t="s">
        <v>26</v>
      </c>
      <c r="N332" s="109" t="s">
        <v>26</v>
      </c>
      <c r="O332" s="151" t="s">
        <v>26</v>
      </c>
      <c r="P332" s="87" t="s">
        <v>26</v>
      </c>
    </row>
    <row r="333" spans="1:17" ht="30" customHeight="1" thickBot="1" x14ac:dyDescent="0.3">
      <c r="A333" s="26">
        <v>23</v>
      </c>
      <c r="B333" s="27" t="s">
        <v>146</v>
      </c>
      <c r="C333" s="87" t="s">
        <v>26</v>
      </c>
      <c r="D333" s="87" t="s">
        <v>26</v>
      </c>
      <c r="E333" s="87" t="s">
        <v>26</v>
      </c>
      <c r="F333" s="87" t="s">
        <v>26</v>
      </c>
      <c r="G333" s="87" t="s">
        <v>26</v>
      </c>
      <c r="H333" s="87" t="s">
        <v>26</v>
      </c>
      <c r="I333" s="87" t="s">
        <v>26</v>
      </c>
      <c r="J333" s="155" t="s">
        <v>26</v>
      </c>
      <c r="K333" s="87" t="s">
        <v>26</v>
      </c>
      <c r="L333" s="87" t="s">
        <v>26</v>
      </c>
      <c r="M333" s="87" t="s">
        <v>26</v>
      </c>
      <c r="N333" s="109" t="s">
        <v>26</v>
      </c>
      <c r="O333" s="151" t="s">
        <v>26</v>
      </c>
      <c r="P333" s="87" t="s">
        <v>26</v>
      </c>
    </row>
    <row r="334" spans="1:17" ht="30" customHeight="1" thickBot="1" x14ac:dyDescent="0.3">
      <c r="A334" s="60" t="s">
        <v>147</v>
      </c>
      <c r="B334" s="61"/>
      <c r="C334" s="62">
        <f t="shared" ref="C334:F334" si="96">C329+C324+C322+C320+C317+C313+C309+C305+C302+C299+C296+C291+C288+C284+C276+C273+C269+C264+C262+C260+C311</f>
        <v>5069</v>
      </c>
      <c r="D334" s="62">
        <f>D329+D324+D322+D320+D317+D313+D309+D305+D302+D299+D296+D291+D288+D284+D276+D273+D269+D264+D262+D260+D311</f>
        <v>3102</v>
      </c>
      <c r="E334" s="62">
        <f>E324+E305+E302+E296+E291+E288+E264</f>
        <v>552</v>
      </c>
      <c r="F334" s="62">
        <f t="shared" si="96"/>
        <v>33640</v>
      </c>
      <c r="G334" s="62">
        <f>G329+G324+G322+G320+G317+G313+G309+G305+G302+G299+G296+G291+G288+G284+G276+G273+G269+G264+G262+G260+G311</f>
        <v>145</v>
      </c>
      <c r="H334" s="62">
        <f>H329+H324+H322+H320+H317+H313+H309+H305+H302+H299+H296+H291+H288+H284+H276+H273+H269+H264+H262+H260+H311</f>
        <v>1722</v>
      </c>
      <c r="I334" s="62">
        <f t="shared" ref="I334:L334" si="97">I329+I324+I322+I320+I317+I313+I309+I305+I302+I299+I296+I291+I288+I284+I276+I273+I269+I264+I262+I260+I311</f>
        <v>145</v>
      </c>
      <c r="J334" s="155" t="s">
        <v>26</v>
      </c>
      <c r="K334" s="62">
        <f t="shared" si="97"/>
        <v>19558</v>
      </c>
      <c r="L334" s="62">
        <f t="shared" si="97"/>
        <v>1708</v>
      </c>
      <c r="M334" s="62">
        <f>M329+M324+M313+M305+M302+M296+M291+M288+M264</f>
        <v>1025</v>
      </c>
      <c r="N334" s="109" t="s">
        <v>26</v>
      </c>
      <c r="O334" s="151" t="s">
        <v>26</v>
      </c>
      <c r="P334" s="62">
        <f>P329+P324+P322+P320+P317+P313+P309+P305+P302+P299+P296+P291+P288+P284+P276+P273+P269+P264+P262+P260+P311</f>
        <v>16183</v>
      </c>
    </row>
    <row r="335" spans="1:17" ht="30" customHeight="1" thickBot="1" x14ac:dyDescent="0.3">
      <c r="A335" s="66" t="s">
        <v>177</v>
      </c>
      <c r="B335" s="65" t="s">
        <v>148</v>
      </c>
    </row>
    <row r="336" spans="1:17" ht="30" customHeight="1" thickBot="1" x14ac:dyDescent="0.3">
      <c r="A336" s="6" t="s">
        <v>3</v>
      </c>
      <c r="B336" s="157" t="s">
        <v>6</v>
      </c>
      <c r="C336" s="115" t="s">
        <v>4</v>
      </c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9"/>
      <c r="Q336" s="158"/>
    </row>
    <row r="337" spans="1:16" ht="136.5" customHeight="1" thickBot="1" x14ac:dyDescent="0.3">
      <c r="A337" s="72" t="s">
        <v>5</v>
      </c>
      <c r="B337" s="17"/>
      <c r="C337" s="74" t="s">
        <v>204</v>
      </c>
      <c r="D337" s="159" t="s">
        <v>205</v>
      </c>
      <c r="E337" s="160" t="s">
        <v>206</v>
      </c>
      <c r="F337" s="74" t="s">
        <v>207</v>
      </c>
      <c r="G337" s="74" t="s">
        <v>208</v>
      </c>
      <c r="H337" s="75" t="s">
        <v>209</v>
      </c>
      <c r="I337" s="75" t="s">
        <v>210</v>
      </c>
      <c r="J337" s="73" t="s">
        <v>211</v>
      </c>
      <c r="K337" s="75" t="s">
        <v>212</v>
      </c>
      <c r="L337" s="75" t="s">
        <v>213</v>
      </c>
      <c r="M337" s="75" t="s">
        <v>214</v>
      </c>
      <c r="N337" s="75" t="s">
        <v>215</v>
      </c>
      <c r="O337" s="75" t="s">
        <v>216</v>
      </c>
      <c r="P337" s="73" t="s">
        <v>217</v>
      </c>
    </row>
    <row r="338" spans="1:16" ht="30" customHeight="1" thickBot="1" x14ac:dyDescent="0.3">
      <c r="A338" s="26">
        <v>1</v>
      </c>
      <c r="B338" s="76">
        <v>2</v>
      </c>
      <c r="C338" s="78">
        <v>17</v>
      </c>
      <c r="D338" s="78">
        <v>18</v>
      </c>
      <c r="E338" s="78">
        <v>19</v>
      </c>
      <c r="F338" s="78">
        <v>20</v>
      </c>
      <c r="G338" s="78">
        <v>21</v>
      </c>
      <c r="H338" s="78">
        <v>22</v>
      </c>
      <c r="I338" s="78">
        <v>23</v>
      </c>
      <c r="J338" s="78">
        <v>24</v>
      </c>
      <c r="K338" s="78">
        <v>25</v>
      </c>
      <c r="L338" s="78">
        <v>26</v>
      </c>
      <c r="M338" s="78">
        <v>27</v>
      </c>
      <c r="N338" s="78">
        <v>28</v>
      </c>
      <c r="O338" s="78">
        <v>29</v>
      </c>
      <c r="P338" s="78">
        <v>30</v>
      </c>
    </row>
    <row r="339" spans="1:16" ht="30" customHeight="1" thickBot="1" x14ac:dyDescent="0.3">
      <c r="A339" s="26">
        <v>1</v>
      </c>
      <c r="B339" s="27" t="s">
        <v>20</v>
      </c>
      <c r="C339" s="29">
        <f>C340</f>
        <v>0</v>
      </c>
      <c r="D339" s="161">
        <f t="shared" ref="D339" si="98">D340</f>
        <v>0</v>
      </c>
      <c r="E339" s="162" t="s">
        <v>26</v>
      </c>
      <c r="F339" s="29" t="s">
        <v>26</v>
      </c>
      <c r="G339" s="32" t="s">
        <v>26</v>
      </c>
      <c r="H339" s="163" t="s">
        <v>26</v>
      </c>
      <c r="I339" s="163" t="s">
        <v>26</v>
      </c>
      <c r="J339" s="164" t="s">
        <v>26</v>
      </c>
      <c r="K339" s="163" t="s">
        <v>26</v>
      </c>
      <c r="L339" s="163" t="s">
        <v>26</v>
      </c>
      <c r="M339" s="163" t="s">
        <v>26</v>
      </c>
      <c r="N339" s="163" t="s">
        <v>26</v>
      </c>
      <c r="O339" s="163" t="s">
        <v>26</v>
      </c>
      <c r="P339" s="164" t="s">
        <v>26</v>
      </c>
    </row>
    <row r="340" spans="1:16" ht="30" customHeight="1" thickBot="1" x14ac:dyDescent="0.3">
      <c r="A340" s="26" t="s">
        <v>21</v>
      </c>
      <c r="B340" s="30" t="s">
        <v>22</v>
      </c>
      <c r="C340" s="87">
        <v>0</v>
      </c>
      <c r="D340" s="165">
        <v>0</v>
      </c>
      <c r="E340" s="166" t="s">
        <v>26</v>
      </c>
      <c r="F340" s="87" t="s">
        <v>26</v>
      </c>
      <c r="G340" s="32" t="s">
        <v>26</v>
      </c>
      <c r="H340" s="53" t="s">
        <v>26</v>
      </c>
      <c r="I340" s="53" t="s">
        <v>26</v>
      </c>
      <c r="J340" s="32" t="s">
        <v>26</v>
      </c>
      <c r="K340" s="53" t="s">
        <v>26</v>
      </c>
      <c r="L340" s="53" t="s">
        <v>26</v>
      </c>
      <c r="M340" s="53" t="s">
        <v>26</v>
      </c>
      <c r="N340" s="53" t="s">
        <v>26</v>
      </c>
      <c r="O340" s="53" t="s">
        <v>26</v>
      </c>
      <c r="P340" s="32" t="s">
        <v>26</v>
      </c>
    </row>
    <row r="341" spans="1:16" ht="30" customHeight="1" thickBot="1" x14ac:dyDescent="0.3">
      <c r="A341" s="26">
        <v>2</v>
      </c>
      <c r="B341" s="27" t="s">
        <v>23</v>
      </c>
      <c r="C341" s="29">
        <f>C342</f>
        <v>882</v>
      </c>
      <c r="D341" s="161">
        <f t="shared" ref="D341" si="99">D342</f>
        <v>954</v>
      </c>
      <c r="E341" s="166" t="s">
        <v>26</v>
      </c>
      <c r="F341" s="87" t="s">
        <v>26</v>
      </c>
      <c r="G341" s="32" t="s">
        <v>26</v>
      </c>
      <c r="H341" s="53" t="s">
        <v>26</v>
      </c>
      <c r="I341" s="53" t="s">
        <v>26</v>
      </c>
      <c r="J341" s="32" t="s">
        <v>26</v>
      </c>
      <c r="K341" s="53" t="s">
        <v>26</v>
      </c>
      <c r="L341" s="53" t="s">
        <v>26</v>
      </c>
      <c r="M341" s="53" t="s">
        <v>26</v>
      </c>
      <c r="N341" s="53" t="s">
        <v>26</v>
      </c>
      <c r="O341" s="53" t="s">
        <v>26</v>
      </c>
      <c r="P341" s="32" t="s">
        <v>26</v>
      </c>
    </row>
    <row r="342" spans="1:16" ht="30" customHeight="1" thickBot="1" x14ac:dyDescent="0.3">
      <c r="A342" s="26" t="s">
        <v>24</v>
      </c>
      <c r="B342" s="30" t="s">
        <v>25</v>
      </c>
      <c r="C342" s="80">
        <v>882</v>
      </c>
      <c r="D342" s="167">
        <v>954</v>
      </c>
      <c r="E342" s="166" t="s">
        <v>26</v>
      </c>
      <c r="F342" s="87" t="s">
        <v>26</v>
      </c>
      <c r="G342" s="32" t="s">
        <v>26</v>
      </c>
      <c r="H342" s="53" t="s">
        <v>26</v>
      </c>
      <c r="I342" s="53" t="s">
        <v>26</v>
      </c>
      <c r="J342" s="32" t="s">
        <v>26</v>
      </c>
      <c r="K342" s="53" t="s">
        <v>26</v>
      </c>
      <c r="L342" s="53" t="s">
        <v>26</v>
      </c>
      <c r="M342" s="53" t="s">
        <v>26</v>
      </c>
      <c r="N342" s="53" t="s">
        <v>26</v>
      </c>
      <c r="O342" s="53" t="s">
        <v>26</v>
      </c>
      <c r="P342" s="32" t="s">
        <v>26</v>
      </c>
    </row>
    <row r="343" spans="1:16" ht="30" customHeight="1" thickBot="1" x14ac:dyDescent="0.3">
      <c r="A343" s="26">
        <v>3</v>
      </c>
      <c r="B343" s="27" t="s">
        <v>27</v>
      </c>
      <c r="C343" s="29">
        <f>C344+C345+C346+C347</f>
        <v>503</v>
      </c>
      <c r="D343" s="161">
        <f t="shared" ref="D343" si="100">D344+D345+D346+D347</f>
        <v>40</v>
      </c>
      <c r="E343" s="166" t="s">
        <v>26</v>
      </c>
      <c r="F343" s="87" t="s">
        <v>26</v>
      </c>
      <c r="G343" s="32" t="s">
        <v>26</v>
      </c>
      <c r="H343" s="53" t="s">
        <v>26</v>
      </c>
      <c r="I343" s="53" t="s">
        <v>26</v>
      </c>
      <c r="J343" s="32" t="s">
        <v>26</v>
      </c>
      <c r="K343" s="53" t="s">
        <v>26</v>
      </c>
      <c r="L343" s="53" t="s">
        <v>26</v>
      </c>
      <c r="M343" s="53" t="s">
        <v>26</v>
      </c>
      <c r="N343" s="53" t="s">
        <v>26</v>
      </c>
      <c r="O343" s="53" t="s">
        <v>26</v>
      </c>
      <c r="P343" s="32" t="s">
        <v>26</v>
      </c>
    </row>
    <row r="344" spans="1:16" ht="30" customHeight="1" thickBot="1" x14ac:dyDescent="0.3">
      <c r="A344" s="26" t="s">
        <v>28</v>
      </c>
      <c r="B344" s="30" t="s">
        <v>29</v>
      </c>
      <c r="C344" s="87">
        <v>348</v>
      </c>
      <c r="D344" s="165">
        <v>0</v>
      </c>
      <c r="E344" s="166" t="s">
        <v>26</v>
      </c>
      <c r="F344" s="87" t="s">
        <v>26</v>
      </c>
      <c r="G344" s="32" t="s">
        <v>26</v>
      </c>
      <c r="H344" s="53" t="s">
        <v>26</v>
      </c>
      <c r="I344" s="53" t="s">
        <v>26</v>
      </c>
      <c r="J344" s="32" t="s">
        <v>26</v>
      </c>
      <c r="K344" s="53" t="s">
        <v>26</v>
      </c>
      <c r="L344" s="53" t="s">
        <v>26</v>
      </c>
      <c r="M344" s="53" t="s">
        <v>26</v>
      </c>
      <c r="N344" s="53" t="s">
        <v>26</v>
      </c>
      <c r="O344" s="53" t="s">
        <v>26</v>
      </c>
      <c r="P344" s="32" t="s">
        <v>26</v>
      </c>
    </row>
    <row r="345" spans="1:16" ht="30" customHeight="1" thickBot="1" x14ac:dyDescent="0.3">
      <c r="A345" s="26" t="s">
        <v>30</v>
      </c>
      <c r="B345" s="30" t="s">
        <v>31</v>
      </c>
      <c r="C345" s="87">
        <v>75</v>
      </c>
      <c r="D345" s="165">
        <v>0</v>
      </c>
      <c r="E345" s="166" t="s">
        <v>26</v>
      </c>
      <c r="F345" s="87" t="s">
        <v>26</v>
      </c>
      <c r="G345" s="32" t="s">
        <v>26</v>
      </c>
      <c r="H345" s="53" t="s">
        <v>26</v>
      </c>
      <c r="I345" s="53" t="s">
        <v>26</v>
      </c>
      <c r="J345" s="32" t="s">
        <v>26</v>
      </c>
      <c r="K345" s="53" t="s">
        <v>26</v>
      </c>
      <c r="L345" s="53" t="s">
        <v>26</v>
      </c>
      <c r="M345" s="53" t="s">
        <v>26</v>
      </c>
      <c r="N345" s="53" t="s">
        <v>26</v>
      </c>
      <c r="O345" s="53" t="s">
        <v>26</v>
      </c>
      <c r="P345" s="32" t="s">
        <v>26</v>
      </c>
    </row>
    <row r="346" spans="1:16" ht="30" customHeight="1" thickBot="1" x14ac:dyDescent="0.3">
      <c r="A346" s="52" t="s">
        <v>32</v>
      </c>
      <c r="B346" s="104" t="s">
        <v>33</v>
      </c>
      <c r="C346" s="106">
        <v>10</v>
      </c>
      <c r="D346" s="165">
        <v>0</v>
      </c>
      <c r="E346" s="166" t="s">
        <v>26</v>
      </c>
      <c r="F346" s="106" t="s">
        <v>26</v>
      </c>
      <c r="G346" s="32" t="s">
        <v>26</v>
      </c>
      <c r="H346" s="109" t="s">
        <v>26</v>
      </c>
      <c r="I346" s="109" t="s">
        <v>26</v>
      </c>
      <c r="J346" s="168" t="s">
        <v>26</v>
      </c>
      <c r="K346" s="109" t="s">
        <v>26</v>
      </c>
      <c r="L346" s="109" t="s">
        <v>26</v>
      </c>
      <c r="M346" s="109" t="s">
        <v>26</v>
      </c>
      <c r="N346" s="109" t="s">
        <v>26</v>
      </c>
      <c r="O346" s="109" t="s">
        <v>26</v>
      </c>
      <c r="P346" s="168" t="s">
        <v>26</v>
      </c>
    </row>
    <row r="347" spans="1:16" ht="30" customHeight="1" thickBot="1" x14ac:dyDescent="0.3">
      <c r="A347" s="26" t="s">
        <v>34</v>
      </c>
      <c r="B347" s="30" t="s">
        <v>35</v>
      </c>
      <c r="C347" s="87">
        <v>70</v>
      </c>
      <c r="D347" s="169">
        <v>40</v>
      </c>
      <c r="E347" s="166" t="s">
        <v>26</v>
      </c>
      <c r="F347" s="87" t="s">
        <v>26</v>
      </c>
      <c r="G347" s="32" t="s">
        <v>26</v>
      </c>
      <c r="H347" s="53" t="s">
        <v>26</v>
      </c>
      <c r="I347" s="53" t="s">
        <v>26</v>
      </c>
      <c r="J347" s="32" t="s">
        <v>26</v>
      </c>
      <c r="K347" s="53" t="s">
        <v>26</v>
      </c>
      <c r="L347" s="53" t="s">
        <v>26</v>
      </c>
      <c r="M347" s="53" t="s">
        <v>26</v>
      </c>
      <c r="N347" s="53" t="s">
        <v>26</v>
      </c>
      <c r="O347" s="53" t="s">
        <v>26</v>
      </c>
      <c r="P347" s="32" t="s">
        <v>26</v>
      </c>
    </row>
    <row r="348" spans="1:16" ht="30" customHeight="1" thickBot="1" x14ac:dyDescent="0.3">
      <c r="A348" s="26">
        <v>4</v>
      </c>
      <c r="B348" s="27" t="s">
        <v>36</v>
      </c>
      <c r="C348" s="29">
        <f>C349+C350+C351</f>
        <v>28</v>
      </c>
      <c r="D348" s="161">
        <f t="shared" ref="D348" si="101">D349+D350+D351</f>
        <v>62</v>
      </c>
      <c r="E348" s="166" t="s">
        <v>26</v>
      </c>
      <c r="F348" s="29">
        <f>F349+F350+F351</f>
        <v>118</v>
      </c>
      <c r="G348" s="32" t="s">
        <v>26</v>
      </c>
      <c r="H348" s="53" t="s">
        <v>26</v>
      </c>
      <c r="I348" s="53" t="s">
        <v>26</v>
      </c>
      <c r="J348" s="32" t="s">
        <v>26</v>
      </c>
      <c r="K348" s="53" t="s">
        <v>26</v>
      </c>
      <c r="L348" s="53" t="s">
        <v>26</v>
      </c>
      <c r="M348" s="53" t="s">
        <v>26</v>
      </c>
      <c r="N348" s="53" t="s">
        <v>26</v>
      </c>
      <c r="O348" s="163">
        <v>19</v>
      </c>
      <c r="P348" s="32" t="s">
        <v>26</v>
      </c>
    </row>
    <row r="349" spans="1:16" ht="30" customHeight="1" thickBot="1" x14ac:dyDescent="0.3">
      <c r="A349" s="26" t="s">
        <v>37</v>
      </c>
      <c r="B349" s="30" t="s">
        <v>38</v>
      </c>
      <c r="C349" s="87">
        <v>17</v>
      </c>
      <c r="D349" s="165">
        <v>21</v>
      </c>
      <c r="E349" s="166" t="s">
        <v>26</v>
      </c>
      <c r="F349" s="87">
        <v>59</v>
      </c>
      <c r="G349" s="32" t="s">
        <v>26</v>
      </c>
      <c r="H349" s="53" t="s">
        <v>26</v>
      </c>
      <c r="I349" s="53" t="s">
        <v>26</v>
      </c>
      <c r="J349" s="32" t="s">
        <v>26</v>
      </c>
      <c r="K349" s="53" t="s">
        <v>26</v>
      </c>
      <c r="L349" s="53" t="s">
        <v>26</v>
      </c>
      <c r="M349" s="53" t="s">
        <v>26</v>
      </c>
      <c r="N349" s="53" t="s">
        <v>26</v>
      </c>
      <c r="O349" s="53" t="s">
        <v>26</v>
      </c>
      <c r="P349" s="32" t="s">
        <v>26</v>
      </c>
    </row>
    <row r="350" spans="1:16" ht="30" customHeight="1" thickBot="1" x14ac:dyDescent="0.3">
      <c r="A350" s="26" t="s">
        <v>39</v>
      </c>
      <c r="B350" s="30" t="s">
        <v>40</v>
      </c>
      <c r="C350" s="87">
        <v>0</v>
      </c>
      <c r="D350" s="167">
        <v>32</v>
      </c>
      <c r="E350" s="166" t="s">
        <v>26</v>
      </c>
      <c r="F350" s="80">
        <v>0</v>
      </c>
      <c r="G350" s="32" t="s">
        <v>26</v>
      </c>
      <c r="H350" s="53" t="s">
        <v>26</v>
      </c>
      <c r="I350" s="53" t="s">
        <v>26</v>
      </c>
      <c r="J350" s="32" t="s">
        <v>26</v>
      </c>
      <c r="K350" s="53" t="s">
        <v>26</v>
      </c>
      <c r="L350" s="53" t="s">
        <v>26</v>
      </c>
      <c r="M350" s="53" t="s">
        <v>26</v>
      </c>
      <c r="N350" s="53" t="s">
        <v>26</v>
      </c>
      <c r="O350" s="53">
        <v>19</v>
      </c>
      <c r="P350" s="32" t="s">
        <v>26</v>
      </c>
    </row>
    <row r="351" spans="1:16" ht="30" customHeight="1" thickBot="1" x14ac:dyDescent="0.3">
      <c r="A351" s="26" t="s">
        <v>41</v>
      </c>
      <c r="B351" s="30" t="s">
        <v>42</v>
      </c>
      <c r="C351" s="87">
        <v>11</v>
      </c>
      <c r="D351" s="165">
        <v>9</v>
      </c>
      <c r="E351" s="166" t="s">
        <v>26</v>
      </c>
      <c r="F351" s="80">
        <v>59</v>
      </c>
      <c r="G351" s="32" t="s">
        <v>26</v>
      </c>
      <c r="H351" s="53" t="s">
        <v>26</v>
      </c>
      <c r="I351" s="53" t="s">
        <v>26</v>
      </c>
      <c r="J351" s="32" t="s">
        <v>26</v>
      </c>
      <c r="K351" s="53" t="s">
        <v>26</v>
      </c>
      <c r="L351" s="53" t="s">
        <v>26</v>
      </c>
      <c r="M351" s="53" t="s">
        <v>26</v>
      </c>
      <c r="N351" s="53" t="s">
        <v>26</v>
      </c>
      <c r="O351" s="53" t="s">
        <v>26</v>
      </c>
      <c r="P351" s="32" t="s">
        <v>26</v>
      </c>
    </row>
    <row r="352" spans="1:16" ht="30" customHeight="1" thickBot="1" x14ac:dyDescent="0.3">
      <c r="A352" s="26">
        <v>5</v>
      </c>
      <c r="B352" s="27" t="s">
        <v>43</v>
      </c>
      <c r="C352" s="78">
        <f>C353+C354</f>
        <v>436</v>
      </c>
      <c r="D352" s="170">
        <f t="shared" ref="D352" si="102">D353+D354</f>
        <v>0</v>
      </c>
      <c r="E352" s="166" t="s">
        <v>26</v>
      </c>
      <c r="F352" s="80">
        <v>0</v>
      </c>
      <c r="G352" s="32" t="s">
        <v>26</v>
      </c>
      <c r="H352" s="53" t="s">
        <v>26</v>
      </c>
      <c r="I352" s="53" t="s">
        <v>26</v>
      </c>
      <c r="J352" s="32" t="s">
        <v>26</v>
      </c>
      <c r="K352" s="53" t="s">
        <v>26</v>
      </c>
      <c r="L352" s="53" t="s">
        <v>26</v>
      </c>
      <c r="M352" s="53" t="s">
        <v>26</v>
      </c>
      <c r="N352" s="53" t="s">
        <v>26</v>
      </c>
      <c r="O352" s="53" t="s">
        <v>26</v>
      </c>
      <c r="P352" s="32" t="s">
        <v>26</v>
      </c>
    </row>
    <row r="353" spans="1:16" ht="30" customHeight="1" thickBot="1" x14ac:dyDescent="0.3">
      <c r="A353" s="26" t="s">
        <v>44</v>
      </c>
      <c r="B353" s="30" t="s">
        <v>45</v>
      </c>
      <c r="C353" s="87">
        <v>436</v>
      </c>
      <c r="D353" s="165">
        <v>0</v>
      </c>
      <c r="E353" s="166" t="s">
        <v>26</v>
      </c>
      <c r="F353" s="87" t="s">
        <v>26</v>
      </c>
      <c r="G353" s="32" t="s">
        <v>26</v>
      </c>
      <c r="H353" s="53" t="s">
        <v>26</v>
      </c>
      <c r="I353" s="53" t="s">
        <v>26</v>
      </c>
      <c r="J353" s="32" t="s">
        <v>26</v>
      </c>
      <c r="K353" s="53" t="s">
        <v>26</v>
      </c>
      <c r="L353" s="53" t="s">
        <v>26</v>
      </c>
      <c r="M353" s="53" t="s">
        <v>26</v>
      </c>
      <c r="N353" s="53" t="s">
        <v>26</v>
      </c>
      <c r="O353" s="53" t="s">
        <v>26</v>
      </c>
      <c r="P353" s="32" t="s">
        <v>26</v>
      </c>
    </row>
    <row r="354" spans="1:16" ht="30" customHeight="1" thickBot="1" x14ac:dyDescent="0.3">
      <c r="A354" s="26" t="s">
        <v>46</v>
      </c>
      <c r="B354" s="30" t="s">
        <v>47</v>
      </c>
      <c r="C354" s="87">
        <v>0</v>
      </c>
      <c r="D354" s="165">
        <v>0</v>
      </c>
      <c r="E354" s="166" t="s">
        <v>26</v>
      </c>
      <c r="F354" s="87" t="s">
        <v>26</v>
      </c>
      <c r="G354" s="32" t="s">
        <v>26</v>
      </c>
      <c r="H354" s="53" t="s">
        <v>26</v>
      </c>
      <c r="I354" s="53" t="s">
        <v>26</v>
      </c>
      <c r="J354" s="32" t="s">
        <v>26</v>
      </c>
      <c r="K354" s="53" t="s">
        <v>26</v>
      </c>
      <c r="L354" s="53" t="s">
        <v>26</v>
      </c>
      <c r="M354" s="53" t="s">
        <v>26</v>
      </c>
      <c r="N354" s="53" t="s">
        <v>26</v>
      </c>
      <c r="O354" s="53" t="s">
        <v>26</v>
      </c>
      <c r="P354" s="32" t="s">
        <v>26</v>
      </c>
    </row>
    <row r="355" spans="1:16" ht="30" customHeight="1" thickBot="1" x14ac:dyDescent="0.3">
      <c r="A355" s="26">
        <v>6</v>
      </c>
      <c r="B355" s="27" t="s">
        <v>48</v>
      </c>
      <c r="C355" s="29">
        <f>C356+C357+C358+C359+C360+C361+C362</f>
        <v>25</v>
      </c>
      <c r="D355" s="161">
        <f t="shared" ref="D355" si="103">D356+D357+D362</f>
        <v>24</v>
      </c>
      <c r="E355" s="166" t="s">
        <v>26</v>
      </c>
      <c r="F355" s="87" t="s">
        <v>26</v>
      </c>
      <c r="G355" s="32" t="s">
        <v>26</v>
      </c>
      <c r="H355" s="53" t="s">
        <v>26</v>
      </c>
      <c r="I355" s="53" t="s">
        <v>26</v>
      </c>
      <c r="J355" s="32" t="s">
        <v>26</v>
      </c>
      <c r="K355" s="163">
        <v>8</v>
      </c>
      <c r="L355" s="53" t="s">
        <v>26</v>
      </c>
      <c r="M355" s="53" t="s">
        <v>26</v>
      </c>
      <c r="N355" s="163">
        <v>5</v>
      </c>
      <c r="O355" s="53" t="s">
        <v>26</v>
      </c>
      <c r="P355" s="32" t="s">
        <v>26</v>
      </c>
    </row>
    <row r="356" spans="1:16" ht="48" customHeight="1" thickBot="1" x14ac:dyDescent="0.3">
      <c r="A356" s="26" t="s">
        <v>49</v>
      </c>
      <c r="B356" s="30" t="s">
        <v>50</v>
      </c>
      <c r="C356" s="80">
        <v>0</v>
      </c>
      <c r="D356" s="165">
        <v>0</v>
      </c>
      <c r="E356" s="166" t="s">
        <v>26</v>
      </c>
      <c r="F356" s="87" t="s">
        <v>26</v>
      </c>
      <c r="G356" s="32" t="s">
        <v>26</v>
      </c>
      <c r="H356" s="53" t="s">
        <v>26</v>
      </c>
      <c r="I356" s="53" t="s">
        <v>26</v>
      </c>
      <c r="J356" s="32" t="s">
        <v>26</v>
      </c>
      <c r="K356" s="32" t="s">
        <v>26</v>
      </c>
      <c r="L356" s="53" t="s">
        <v>26</v>
      </c>
      <c r="M356" s="53" t="s">
        <v>26</v>
      </c>
      <c r="N356" s="53" t="s">
        <v>26</v>
      </c>
      <c r="O356" s="53" t="s">
        <v>26</v>
      </c>
      <c r="P356" s="32" t="s">
        <v>26</v>
      </c>
    </row>
    <row r="357" spans="1:16" ht="30" customHeight="1" thickBot="1" x14ac:dyDescent="0.3">
      <c r="A357" s="26" t="s">
        <v>51</v>
      </c>
      <c r="B357" s="30" t="s">
        <v>52</v>
      </c>
      <c r="C357" s="80">
        <v>25</v>
      </c>
      <c r="D357" s="165">
        <v>24</v>
      </c>
      <c r="E357" s="166" t="s">
        <v>26</v>
      </c>
      <c r="F357" s="87" t="s">
        <v>26</v>
      </c>
      <c r="G357" s="32" t="s">
        <v>26</v>
      </c>
      <c r="H357" s="53" t="s">
        <v>26</v>
      </c>
      <c r="I357" s="53" t="s">
        <v>26</v>
      </c>
      <c r="J357" s="32" t="s">
        <v>26</v>
      </c>
      <c r="K357" s="53">
        <v>8</v>
      </c>
      <c r="L357" s="53" t="s">
        <v>26</v>
      </c>
      <c r="M357" s="53" t="s">
        <v>26</v>
      </c>
      <c r="N357" s="53">
        <v>5</v>
      </c>
      <c r="O357" s="53" t="s">
        <v>26</v>
      </c>
      <c r="P357" s="32" t="s">
        <v>26</v>
      </c>
    </row>
    <row r="358" spans="1:16" ht="30" customHeight="1" thickBot="1" x14ac:dyDescent="0.3">
      <c r="A358" s="26" t="s">
        <v>53</v>
      </c>
      <c r="B358" s="130" t="s">
        <v>54</v>
      </c>
      <c r="C358" s="107">
        <v>0</v>
      </c>
      <c r="D358" s="165">
        <v>0</v>
      </c>
      <c r="E358" s="166" t="s">
        <v>26</v>
      </c>
      <c r="F358" s="32" t="s">
        <v>26</v>
      </c>
      <c r="G358" s="32" t="s">
        <v>26</v>
      </c>
      <c r="H358" s="53" t="s">
        <v>26</v>
      </c>
      <c r="I358" s="53" t="s">
        <v>26</v>
      </c>
      <c r="J358" s="32" t="s">
        <v>26</v>
      </c>
      <c r="K358" s="32" t="s">
        <v>26</v>
      </c>
      <c r="L358" s="53" t="s">
        <v>26</v>
      </c>
      <c r="M358" s="53" t="s">
        <v>26</v>
      </c>
      <c r="N358" s="53" t="s">
        <v>26</v>
      </c>
      <c r="O358" s="32" t="s">
        <v>26</v>
      </c>
      <c r="P358" s="32" t="s">
        <v>26</v>
      </c>
    </row>
    <row r="359" spans="1:16" ht="30" customHeight="1" thickBot="1" x14ac:dyDescent="0.3">
      <c r="A359" s="26" t="s">
        <v>55</v>
      </c>
      <c r="B359" s="130" t="s">
        <v>56</v>
      </c>
      <c r="C359" s="171">
        <v>0</v>
      </c>
      <c r="D359" s="165">
        <v>0</v>
      </c>
      <c r="E359" s="166" t="s">
        <v>26</v>
      </c>
      <c r="F359" s="32" t="s">
        <v>26</v>
      </c>
      <c r="G359" s="32" t="s">
        <v>26</v>
      </c>
      <c r="H359" s="53" t="s">
        <v>26</v>
      </c>
      <c r="I359" s="53" t="s">
        <v>26</v>
      </c>
      <c r="J359" s="32" t="s">
        <v>26</v>
      </c>
      <c r="K359" s="32" t="s">
        <v>26</v>
      </c>
      <c r="L359" s="53" t="s">
        <v>26</v>
      </c>
      <c r="M359" s="53" t="s">
        <v>26</v>
      </c>
      <c r="N359" s="53" t="s">
        <v>26</v>
      </c>
      <c r="O359" s="32" t="s">
        <v>26</v>
      </c>
      <c r="P359" s="32" t="s">
        <v>26</v>
      </c>
    </row>
    <row r="360" spans="1:16" ht="30" customHeight="1" thickBot="1" x14ac:dyDescent="0.3">
      <c r="A360" s="26" t="s">
        <v>57</v>
      </c>
      <c r="B360" s="130" t="s">
        <v>58</v>
      </c>
      <c r="C360" s="171">
        <v>0</v>
      </c>
      <c r="D360" s="165">
        <v>0</v>
      </c>
      <c r="E360" s="166" t="s">
        <v>26</v>
      </c>
      <c r="F360" s="32" t="s">
        <v>26</v>
      </c>
      <c r="G360" s="32" t="s">
        <v>26</v>
      </c>
      <c r="H360" s="53" t="s">
        <v>26</v>
      </c>
      <c r="I360" s="53" t="s">
        <v>26</v>
      </c>
      <c r="J360" s="32" t="s">
        <v>26</v>
      </c>
      <c r="K360" s="32" t="s">
        <v>26</v>
      </c>
      <c r="L360" s="53" t="s">
        <v>26</v>
      </c>
      <c r="M360" s="53" t="s">
        <v>26</v>
      </c>
      <c r="N360" s="53" t="s">
        <v>26</v>
      </c>
      <c r="O360" s="32" t="s">
        <v>26</v>
      </c>
      <c r="P360" s="32" t="s">
        <v>26</v>
      </c>
    </row>
    <row r="361" spans="1:16" ht="30" customHeight="1" thickBot="1" x14ac:dyDescent="0.3">
      <c r="A361" s="26" t="s">
        <v>59</v>
      </c>
      <c r="B361" s="130" t="s">
        <v>60</v>
      </c>
      <c r="C361" s="171">
        <v>0</v>
      </c>
      <c r="D361" s="165">
        <v>0</v>
      </c>
      <c r="E361" s="166" t="s">
        <v>26</v>
      </c>
      <c r="F361" s="32" t="s">
        <v>26</v>
      </c>
      <c r="G361" s="32" t="s">
        <v>26</v>
      </c>
      <c r="H361" s="53" t="s">
        <v>26</v>
      </c>
      <c r="I361" s="53" t="s">
        <v>26</v>
      </c>
      <c r="J361" s="32" t="s">
        <v>26</v>
      </c>
      <c r="K361" s="32" t="s">
        <v>26</v>
      </c>
      <c r="L361" s="53" t="s">
        <v>26</v>
      </c>
      <c r="M361" s="53" t="s">
        <v>26</v>
      </c>
      <c r="N361" s="53" t="s">
        <v>26</v>
      </c>
      <c r="O361" s="32" t="s">
        <v>26</v>
      </c>
      <c r="P361" s="32" t="s">
        <v>26</v>
      </c>
    </row>
    <row r="362" spans="1:16" ht="30" customHeight="1" thickBot="1" x14ac:dyDescent="0.3">
      <c r="A362" s="26" t="s">
        <v>61</v>
      </c>
      <c r="B362" s="98" t="s">
        <v>62</v>
      </c>
      <c r="C362" s="106">
        <v>0</v>
      </c>
      <c r="D362" s="167">
        <v>0</v>
      </c>
      <c r="E362" s="166" t="s">
        <v>26</v>
      </c>
      <c r="F362" s="32" t="s">
        <v>26</v>
      </c>
      <c r="G362" s="32" t="s">
        <v>26</v>
      </c>
      <c r="H362" s="109" t="s">
        <v>26</v>
      </c>
      <c r="I362" s="109" t="s">
        <v>26</v>
      </c>
      <c r="J362" s="168" t="s">
        <v>26</v>
      </c>
      <c r="K362" s="32" t="s">
        <v>26</v>
      </c>
      <c r="L362" s="109" t="s">
        <v>26</v>
      </c>
      <c r="M362" s="109" t="s">
        <v>26</v>
      </c>
      <c r="N362" s="53" t="s">
        <v>26</v>
      </c>
      <c r="O362" s="53" t="s">
        <v>26</v>
      </c>
      <c r="P362" s="168" t="s">
        <v>26</v>
      </c>
    </row>
    <row r="363" spans="1:16" ht="30" customHeight="1" thickBot="1" x14ac:dyDescent="0.3">
      <c r="A363" s="26">
        <v>7</v>
      </c>
      <c r="B363" s="27" t="s">
        <v>63</v>
      </c>
      <c r="C363" s="29">
        <f>C364+C365+C366</f>
        <v>86</v>
      </c>
      <c r="D363" s="161">
        <f t="shared" ref="D363:F363" si="104">D364+D365+D366</f>
        <v>97</v>
      </c>
      <c r="E363" s="166" t="s">
        <v>26</v>
      </c>
      <c r="F363" s="161">
        <f t="shared" si="104"/>
        <v>40</v>
      </c>
      <c r="G363" s="168" t="s">
        <v>26</v>
      </c>
      <c r="H363" s="172">
        <f>H366</f>
        <v>31</v>
      </c>
      <c r="I363" s="109" t="s">
        <v>26</v>
      </c>
      <c r="J363" s="168" t="s">
        <v>26</v>
      </c>
      <c r="K363" s="109" t="s">
        <v>26</v>
      </c>
      <c r="L363" s="109" t="s">
        <v>26</v>
      </c>
      <c r="M363" s="109" t="s">
        <v>26</v>
      </c>
      <c r="N363" s="109" t="s">
        <v>26</v>
      </c>
      <c r="O363" s="53" t="s">
        <v>26</v>
      </c>
      <c r="P363" s="168" t="s">
        <v>26</v>
      </c>
    </row>
    <row r="364" spans="1:16" ht="30" customHeight="1" thickBot="1" x14ac:dyDescent="0.3">
      <c r="A364" s="26" t="s">
        <v>64</v>
      </c>
      <c r="B364" s="30" t="s">
        <v>65</v>
      </c>
      <c r="C364" s="80">
        <v>0</v>
      </c>
      <c r="D364" s="165">
        <v>97</v>
      </c>
      <c r="E364" s="166" t="s">
        <v>26</v>
      </c>
      <c r="F364" s="87">
        <v>0</v>
      </c>
      <c r="G364" s="32" t="s">
        <v>26</v>
      </c>
      <c r="H364" s="53" t="s">
        <v>26</v>
      </c>
      <c r="I364" s="53" t="s">
        <v>26</v>
      </c>
      <c r="J364" s="32" t="s">
        <v>26</v>
      </c>
      <c r="K364" s="53" t="s">
        <v>26</v>
      </c>
      <c r="L364" s="53" t="s">
        <v>26</v>
      </c>
      <c r="M364" s="53" t="s">
        <v>26</v>
      </c>
      <c r="N364" s="53" t="s">
        <v>26</v>
      </c>
      <c r="O364" s="53" t="s">
        <v>26</v>
      </c>
      <c r="P364" s="32" t="s">
        <v>26</v>
      </c>
    </row>
    <row r="365" spans="1:16" ht="30" customHeight="1" thickBot="1" x14ac:dyDescent="0.3">
      <c r="A365" s="26" t="s">
        <v>66</v>
      </c>
      <c r="B365" s="30" t="s">
        <v>67</v>
      </c>
      <c r="C365" s="80">
        <v>71</v>
      </c>
      <c r="D365" s="165">
        <v>0</v>
      </c>
      <c r="E365" s="166" t="s">
        <v>26</v>
      </c>
      <c r="F365" s="87">
        <v>0</v>
      </c>
      <c r="G365" s="32" t="s">
        <v>26</v>
      </c>
      <c r="H365" s="53" t="s">
        <v>26</v>
      </c>
      <c r="I365" s="53" t="s">
        <v>26</v>
      </c>
      <c r="J365" s="32" t="s">
        <v>26</v>
      </c>
      <c r="K365" s="53" t="s">
        <v>26</v>
      </c>
      <c r="L365" s="53" t="s">
        <v>26</v>
      </c>
      <c r="M365" s="53" t="s">
        <v>26</v>
      </c>
      <c r="N365" s="53" t="s">
        <v>26</v>
      </c>
      <c r="O365" s="53" t="s">
        <v>26</v>
      </c>
      <c r="P365" s="32" t="s">
        <v>26</v>
      </c>
    </row>
    <row r="366" spans="1:16" ht="30" customHeight="1" thickBot="1" x14ac:dyDescent="0.3">
      <c r="A366" s="26" t="s">
        <v>68</v>
      </c>
      <c r="B366" s="30" t="s">
        <v>69</v>
      </c>
      <c r="C366" s="80">
        <v>15</v>
      </c>
      <c r="D366" s="165">
        <v>0</v>
      </c>
      <c r="E366" s="166" t="s">
        <v>26</v>
      </c>
      <c r="F366" s="87">
        <v>40</v>
      </c>
      <c r="G366" s="32" t="s">
        <v>26</v>
      </c>
      <c r="H366" s="25">
        <v>31</v>
      </c>
      <c r="I366" s="53" t="s">
        <v>26</v>
      </c>
      <c r="J366" s="32" t="s">
        <v>26</v>
      </c>
      <c r="K366" s="53" t="s">
        <v>26</v>
      </c>
      <c r="L366" s="53" t="s">
        <v>26</v>
      </c>
      <c r="M366" s="53" t="s">
        <v>26</v>
      </c>
      <c r="N366" s="53" t="s">
        <v>26</v>
      </c>
      <c r="O366" s="53" t="s">
        <v>26</v>
      </c>
      <c r="P366" s="32" t="s">
        <v>26</v>
      </c>
    </row>
    <row r="367" spans="1:16" ht="30" customHeight="1" thickBot="1" x14ac:dyDescent="0.3">
      <c r="A367" s="26" t="s">
        <v>70</v>
      </c>
      <c r="B367" s="27" t="s">
        <v>71</v>
      </c>
      <c r="C367" s="29">
        <f>C368+C369</f>
        <v>149</v>
      </c>
      <c r="D367" s="161">
        <f t="shared" ref="D367" si="105">D368+D369</f>
        <v>346</v>
      </c>
      <c r="E367" s="166" t="s">
        <v>26</v>
      </c>
      <c r="F367" s="153">
        <f>F369</f>
        <v>2</v>
      </c>
      <c r="G367" s="32" t="s">
        <v>26</v>
      </c>
      <c r="H367" s="79">
        <f>H369</f>
        <v>0</v>
      </c>
      <c r="I367" s="79">
        <f t="shared" ref="I367:K367" si="106">I369</f>
        <v>2</v>
      </c>
      <c r="J367" s="79">
        <f t="shared" si="106"/>
        <v>4</v>
      </c>
      <c r="K367" s="79">
        <f t="shared" si="106"/>
        <v>0</v>
      </c>
      <c r="L367" s="53" t="s">
        <v>26</v>
      </c>
      <c r="M367" s="163">
        <f>M368+M369</f>
        <v>12</v>
      </c>
      <c r="N367" s="163">
        <f>N369</f>
        <v>2</v>
      </c>
      <c r="O367" s="53" t="s">
        <v>26</v>
      </c>
      <c r="P367" s="163">
        <f t="shared" ref="P367" si="107">P369</f>
        <v>33</v>
      </c>
    </row>
    <row r="368" spans="1:16" ht="30" customHeight="1" thickBot="1" x14ac:dyDescent="0.3">
      <c r="A368" s="26" t="s">
        <v>72</v>
      </c>
      <c r="B368" s="30" t="s">
        <v>73</v>
      </c>
      <c r="C368" s="87">
        <v>115</v>
      </c>
      <c r="D368" s="165">
        <v>317</v>
      </c>
      <c r="E368" s="166" t="s">
        <v>26</v>
      </c>
      <c r="F368" s="87" t="s">
        <v>26</v>
      </c>
      <c r="G368" s="32" t="s">
        <v>26</v>
      </c>
      <c r="H368" s="53" t="s">
        <v>26</v>
      </c>
      <c r="I368" s="53" t="s">
        <v>26</v>
      </c>
      <c r="J368" s="32" t="s">
        <v>26</v>
      </c>
      <c r="K368" s="53" t="s">
        <v>26</v>
      </c>
      <c r="L368" s="53" t="s">
        <v>26</v>
      </c>
      <c r="M368" s="53">
        <v>0</v>
      </c>
      <c r="N368" s="53">
        <v>0</v>
      </c>
      <c r="O368" s="53" t="s">
        <v>26</v>
      </c>
      <c r="P368" s="32" t="s">
        <v>26</v>
      </c>
    </row>
    <row r="369" spans="1:16" ht="30" customHeight="1" thickBot="1" x14ac:dyDescent="0.3">
      <c r="A369" s="26" t="s">
        <v>74</v>
      </c>
      <c r="B369" s="30" t="s">
        <v>75</v>
      </c>
      <c r="C369" s="80">
        <v>34</v>
      </c>
      <c r="D369" s="167">
        <v>29</v>
      </c>
      <c r="E369" s="166" t="s">
        <v>26</v>
      </c>
      <c r="F369" s="87">
        <v>2</v>
      </c>
      <c r="G369" s="32" t="s">
        <v>26</v>
      </c>
      <c r="H369" s="53">
        <v>0</v>
      </c>
      <c r="I369" s="53">
        <v>2</v>
      </c>
      <c r="J369" s="24">
        <v>4</v>
      </c>
      <c r="K369" s="53">
        <v>0</v>
      </c>
      <c r="L369" s="53" t="s">
        <v>26</v>
      </c>
      <c r="M369" s="53">
        <v>12</v>
      </c>
      <c r="N369" s="53">
        <v>2</v>
      </c>
      <c r="O369" s="53" t="s">
        <v>26</v>
      </c>
      <c r="P369" s="32">
        <v>33</v>
      </c>
    </row>
    <row r="370" spans="1:16" ht="30" customHeight="1" thickBot="1" x14ac:dyDescent="0.3">
      <c r="A370" s="26">
        <v>9</v>
      </c>
      <c r="B370" s="27" t="s">
        <v>76</v>
      </c>
      <c r="C370" s="78">
        <f>C371+C372+C373+C374</f>
        <v>229</v>
      </c>
      <c r="D370" s="170">
        <f t="shared" ref="D370" si="108">D371+D372+D373+D374</f>
        <v>40</v>
      </c>
      <c r="E370" s="166" t="s">
        <v>26</v>
      </c>
      <c r="F370" s="87" t="s">
        <v>26</v>
      </c>
      <c r="G370" s="32" t="s">
        <v>26</v>
      </c>
      <c r="H370" s="163">
        <f>H371</f>
        <v>30</v>
      </c>
      <c r="I370" s="53" t="s">
        <v>26</v>
      </c>
      <c r="J370" s="32" t="s">
        <v>26</v>
      </c>
      <c r="K370" s="53" t="s">
        <v>26</v>
      </c>
      <c r="L370" s="53" t="s">
        <v>26</v>
      </c>
      <c r="M370" s="53">
        <v>0</v>
      </c>
      <c r="N370" s="163">
        <f>N371</f>
        <v>13</v>
      </c>
      <c r="O370" s="163">
        <v>21</v>
      </c>
      <c r="P370" s="163">
        <f>P371+P372+P373</f>
        <v>261</v>
      </c>
    </row>
    <row r="371" spans="1:16" ht="30" customHeight="1" thickBot="1" x14ac:dyDescent="0.3">
      <c r="A371" s="26" t="s">
        <v>77</v>
      </c>
      <c r="B371" s="30" t="s">
        <v>78</v>
      </c>
      <c r="C371" s="80">
        <v>120</v>
      </c>
      <c r="D371" s="167">
        <v>0</v>
      </c>
      <c r="E371" s="166" t="s">
        <v>26</v>
      </c>
      <c r="F371" s="87" t="s">
        <v>26</v>
      </c>
      <c r="G371" s="32" t="s">
        <v>26</v>
      </c>
      <c r="H371" s="53">
        <v>30</v>
      </c>
      <c r="I371" s="53" t="s">
        <v>26</v>
      </c>
      <c r="J371" s="32" t="s">
        <v>26</v>
      </c>
      <c r="K371" s="53" t="s">
        <v>26</v>
      </c>
      <c r="L371" s="53" t="s">
        <v>26</v>
      </c>
      <c r="M371" s="53">
        <v>0</v>
      </c>
      <c r="N371" s="53">
        <v>13</v>
      </c>
      <c r="O371" s="53">
        <v>21</v>
      </c>
      <c r="P371" s="32">
        <v>0</v>
      </c>
    </row>
    <row r="372" spans="1:16" ht="30" customHeight="1" thickBot="1" x14ac:dyDescent="0.3">
      <c r="A372" s="26" t="s">
        <v>79</v>
      </c>
      <c r="B372" s="30" t="s">
        <v>80</v>
      </c>
      <c r="C372" s="87">
        <v>26</v>
      </c>
      <c r="D372" s="165">
        <v>31</v>
      </c>
      <c r="E372" s="166" t="s">
        <v>26</v>
      </c>
      <c r="F372" s="87" t="s">
        <v>26</v>
      </c>
      <c r="G372" s="32" t="s">
        <v>26</v>
      </c>
      <c r="H372" s="53" t="s">
        <v>26</v>
      </c>
      <c r="I372" s="53" t="s">
        <v>26</v>
      </c>
      <c r="J372" s="32" t="s">
        <v>26</v>
      </c>
      <c r="K372" s="53" t="s">
        <v>26</v>
      </c>
      <c r="L372" s="53" t="s">
        <v>26</v>
      </c>
      <c r="M372" s="53">
        <v>0</v>
      </c>
      <c r="N372" s="53" t="s">
        <v>26</v>
      </c>
      <c r="O372" s="53" t="s">
        <v>26</v>
      </c>
      <c r="P372" s="32">
        <v>128</v>
      </c>
    </row>
    <row r="373" spans="1:16" ht="30" customHeight="1" thickBot="1" x14ac:dyDescent="0.3">
      <c r="A373" s="26" t="s">
        <v>81</v>
      </c>
      <c r="B373" s="30" t="s">
        <v>82</v>
      </c>
      <c r="C373" s="87">
        <v>25</v>
      </c>
      <c r="D373" s="165">
        <v>9</v>
      </c>
      <c r="E373" s="166" t="s">
        <v>26</v>
      </c>
      <c r="F373" s="87" t="s">
        <v>26</v>
      </c>
      <c r="G373" s="32" t="s">
        <v>26</v>
      </c>
      <c r="H373" s="53" t="s">
        <v>26</v>
      </c>
      <c r="I373" s="53" t="s">
        <v>26</v>
      </c>
      <c r="J373" s="32" t="s">
        <v>26</v>
      </c>
      <c r="K373" s="53" t="s">
        <v>26</v>
      </c>
      <c r="L373" s="53" t="s">
        <v>26</v>
      </c>
      <c r="M373" s="53">
        <v>0</v>
      </c>
      <c r="N373" s="53" t="s">
        <v>26</v>
      </c>
      <c r="O373" s="53" t="s">
        <v>26</v>
      </c>
      <c r="P373" s="32">
        <v>133</v>
      </c>
    </row>
    <row r="374" spans="1:16" ht="30" customHeight="1" thickBot="1" x14ac:dyDescent="0.3">
      <c r="A374" s="26" t="s">
        <v>83</v>
      </c>
      <c r="B374" s="30" t="s">
        <v>84</v>
      </c>
      <c r="C374" s="87">
        <v>58</v>
      </c>
      <c r="D374" s="167">
        <v>0</v>
      </c>
      <c r="E374" s="166" t="s">
        <v>26</v>
      </c>
      <c r="F374" s="87" t="s">
        <v>26</v>
      </c>
      <c r="G374" s="32" t="s">
        <v>26</v>
      </c>
      <c r="H374" s="53" t="s">
        <v>26</v>
      </c>
      <c r="I374" s="53" t="s">
        <v>26</v>
      </c>
      <c r="J374" s="32" t="s">
        <v>26</v>
      </c>
      <c r="K374" s="53" t="s">
        <v>26</v>
      </c>
      <c r="L374" s="53" t="s">
        <v>26</v>
      </c>
      <c r="M374" s="53">
        <v>0</v>
      </c>
      <c r="N374" s="53" t="s">
        <v>26</v>
      </c>
      <c r="O374" s="53" t="s">
        <v>26</v>
      </c>
      <c r="P374" s="32">
        <v>0</v>
      </c>
    </row>
    <row r="375" spans="1:16" ht="30" customHeight="1" thickBot="1" x14ac:dyDescent="0.3">
      <c r="A375" s="26">
        <v>10</v>
      </c>
      <c r="B375" s="27" t="s">
        <v>85</v>
      </c>
      <c r="C375" s="29">
        <f>C376+C377</f>
        <v>139</v>
      </c>
      <c r="D375" s="161">
        <f t="shared" ref="D375" si="109">D376+D377</f>
        <v>70</v>
      </c>
      <c r="E375" s="166" t="s">
        <v>26</v>
      </c>
      <c r="F375" s="87" t="s">
        <v>26</v>
      </c>
      <c r="G375" s="32" t="s">
        <v>26</v>
      </c>
      <c r="H375" s="163">
        <f>H377+H376</f>
        <v>217</v>
      </c>
      <c r="I375" s="53" t="s">
        <v>26</v>
      </c>
      <c r="J375" s="32" t="s">
        <v>26</v>
      </c>
      <c r="K375" s="163">
        <f>K377</f>
        <v>120</v>
      </c>
      <c r="L375" s="163">
        <f>L377</f>
        <v>7</v>
      </c>
      <c r="M375" s="163">
        <f t="shared" ref="M375:P375" si="110">M377</f>
        <v>24</v>
      </c>
      <c r="N375" s="163">
        <f t="shared" si="110"/>
        <v>18</v>
      </c>
      <c r="O375" s="163">
        <v>12</v>
      </c>
      <c r="P375" s="163">
        <f t="shared" si="110"/>
        <v>20</v>
      </c>
    </row>
    <row r="376" spans="1:16" ht="30" customHeight="1" thickBot="1" x14ac:dyDescent="0.3">
      <c r="A376" s="26" t="s">
        <v>86</v>
      </c>
      <c r="B376" s="30" t="s">
        <v>87</v>
      </c>
      <c r="C376" s="87">
        <v>38</v>
      </c>
      <c r="D376" s="165">
        <v>0</v>
      </c>
      <c r="E376" s="166" t="s">
        <v>26</v>
      </c>
      <c r="F376" s="87" t="s">
        <v>26</v>
      </c>
      <c r="G376" s="32" t="s">
        <v>26</v>
      </c>
      <c r="H376" s="53">
        <v>6</v>
      </c>
      <c r="I376" s="53" t="s">
        <v>26</v>
      </c>
      <c r="J376" s="32" t="s">
        <v>26</v>
      </c>
      <c r="K376" s="53" t="s">
        <v>26</v>
      </c>
      <c r="L376" s="53" t="s">
        <v>26</v>
      </c>
      <c r="M376" s="53">
        <v>0</v>
      </c>
      <c r="N376" s="53" t="s">
        <v>26</v>
      </c>
      <c r="O376" s="53" t="s">
        <v>26</v>
      </c>
      <c r="P376" s="32" t="s">
        <v>26</v>
      </c>
    </row>
    <row r="377" spans="1:16" ht="30" customHeight="1" thickBot="1" x14ac:dyDescent="0.3">
      <c r="A377" s="26" t="s">
        <v>88</v>
      </c>
      <c r="B377" s="30" t="s">
        <v>164</v>
      </c>
      <c r="C377" s="87">
        <v>101</v>
      </c>
      <c r="D377" s="165">
        <v>70</v>
      </c>
      <c r="E377" s="166" t="s">
        <v>26</v>
      </c>
      <c r="F377" s="87" t="s">
        <v>26</v>
      </c>
      <c r="G377" s="32" t="s">
        <v>26</v>
      </c>
      <c r="H377" s="53">
        <v>211</v>
      </c>
      <c r="I377" s="53" t="s">
        <v>26</v>
      </c>
      <c r="J377" s="32" t="s">
        <v>26</v>
      </c>
      <c r="K377" s="53">
        <v>120</v>
      </c>
      <c r="L377" s="53">
        <v>7</v>
      </c>
      <c r="M377" s="53">
        <v>24</v>
      </c>
      <c r="N377" s="53">
        <v>18</v>
      </c>
      <c r="O377" s="53">
        <v>12</v>
      </c>
      <c r="P377" s="32">
        <v>20</v>
      </c>
    </row>
    <row r="378" spans="1:16" ht="30" customHeight="1" thickBot="1" x14ac:dyDescent="0.3">
      <c r="A378" s="26">
        <v>11</v>
      </c>
      <c r="B378" s="27" t="s">
        <v>90</v>
      </c>
      <c r="C378" s="78">
        <f>C379+C380</f>
        <v>1507</v>
      </c>
      <c r="D378" s="170">
        <f t="shared" ref="D378" si="111">D379+D380</f>
        <v>1233</v>
      </c>
      <c r="E378" s="166" t="s">
        <v>26</v>
      </c>
      <c r="F378" s="29">
        <f>F379+F380</f>
        <v>12</v>
      </c>
      <c r="G378" s="32" t="s">
        <v>26</v>
      </c>
      <c r="H378" s="53" t="s">
        <v>26</v>
      </c>
      <c r="I378" s="53" t="s">
        <v>26</v>
      </c>
      <c r="J378" s="32" t="s">
        <v>26</v>
      </c>
      <c r="K378" s="53" t="s">
        <v>26</v>
      </c>
      <c r="L378" s="53" t="s">
        <v>26</v>
      </c>
      <c r="M378" s="53" t="s">
        <v>26</v>
      </c>
      <c r="N378" s="53" t="s">
        <v>26</v>
      </c>
      <c r="O378" s="53" t="s">
        <v>26</v>
      </c>
      <c r="P378" s="32" t="s">
        <v>26</v>
      </c>
    </row>
    <row r="379" spans="1:16" ht="30" customHeight="1" thickBot="1" x14ac:dyDescent="0.3">
      <c r="A379" s="26" t="s">
        <v>91</v>
      </c>
      <c r="B379" s="30" t="s">
        <v>92</v>
      </c>
      <c r="C379" s="80">
        <v>1507</v>
      </c>
      <c r="D379" s="165">
        <v>1233</v>
      </c>
      <c r="E379" s="166" t="s">
        <v>26</v>
      </c>
      <c r="F379" s="87">
        <v>0</v>
      </c>
      <c r="G379" s="32" t="s">
        <v>26</v>
      </c>
      <c r="H379" s="53" t="s">
        <v>26</v>
      </c>
      <c r="I379" s="53" t="s">
        <v>26</v>
      </c>
      <c r="J379" s="32" t="s">
        <v>26</v>
      </c>
      <c r="K379" s="53" t="s">
        <v>26</v>
      </c>
      <c r="L379" s="53" t="s">
        <v>26</v>
      </c>
      <c r="M379" s="53" t="s">
        <v>26</v>
      </c>
      <c r="N379" s="53" t="s">
        <v>26</v>
      </c>
      <c r="O379" s="53" t="s">
        <v>26</v>
      </c>
      <c r="P379" s="32" t="s">
        <v>26</v>
      </c>
    </row>
    <row r="380" spans="1:16" ht="30" customHeight="1" thickBot="1" x14ac:dyDescent="0.3">
      <c r="A380" s="26" t="s">
        <v>93</v>
      </c>
      <c r="B380" s="30" t="s">
        <v>94</v>
      </c>
      <c r="C380" s="87">
        <v>0</v>
      </c>
      <c r="D380" s="167">
        <v>0</v>
      </c>
      <c r="E380" s="166" t="s">
        <v>26</v>
      </c>
      <c r="F380" s="87">
        <v>12</v>
      </c>
      <c r="G380" s="32" t="s">
        <v>26</v>
      </c>
      <c r="H380" s="53" t="s">
        <v>26</v>
      </c>
      <c r="I380" s="163" t="s">
        <v>26</v>
      </c>
      <c r="J380" s="32" t="s">
        <v>26</v>
      </c>
      <c r="K380" s="53" t="s">
        <v>26</v>
      </c>
      <c r="L380" s="53" t="s">
        <v>26</v>
      </c>
      <c r="M380" s="53" t="s">
        <v>26</v>
      </c>
      <c r="N380" s="53" t="s">
        <v>26</v>
      </c>
      <c r="O380" s="53" t="s">
        <v>26</v>
      </c>
      <c r="P380" s="32" t="s">
        <v>26</v>
      </c>
    </row>
    <row r="381" spans="1:16" ht="30" customHeight="1" thickBot="1" x14ac:dyDescent="0.3">
      <c r="A381" s="26">
        <v>12</v>
      </c>
      <c r="B381" s="27" t="s">
        <v>95</v>
      </c>
      <c r="C381" s="29">
        <f>C382+C383</f>
        <v>20</v>
      </c>
      <c r="D381" s="161">
        <f t="shared" ref="D381:P381" si="112">D382+D383</f>
        <v>30</v>
      </c>
      <c r="E381" s="166" t="s">
        <v>26</v>
      </c>
      <c r="F381" s="153">
        <f t="shared" si="112"/>
        <v>0</v>
      </c>
      <c r="G381" s="164">
        <f>G383</f>
        <v>10</v>
      </c>
      <c r="H381" s="153">
        <f t="shared" si="112"/>
        <v>20</v>
      </c>
      <c r="I381" s="163" t="s">
        <v>26</v>
      </c>
      <c r="J381" s="161">
        <f t="shared" si="112"/>
        <v>5</v>
      </c>
      <c r="K381" s="161">
        <f t="shared" si="112"/>
        <v>20</v>
      </c>
      <c r="L381" s="161">
        <f t="shared" si="112"/>
        <v>5</v>
      </c>
      <c r="M381" s="161">
        <f t="shared" si="112"/>
        <v>10</v>
      </c>
      <c r="N381" s="161">
        <f t="shared" si="112"/>
        <v>5</v>
      </c>
      <c r="O381" s="161">
        <f t="shared" si="112"/>
        <v>5</v>
      </c>
      <c r="P381" s="153">
        <f t="shared" si="112"/>
        <v>20</v>
      </c>
    </row>
    <row r="382" spans="1:16" ht="30" customHeight="1" thickBot="1" x14ac:dyDescent="0.3">
      <c r="A382" s="26" t="s">
        <v>96</v>
      </c>
      <c r="B382" s="30" t="s">
        <v>97</v>
      </c>
      <c r="C382" s="87">
        <v>0</v>
      </c>
      <c r="D382" s="165">
        <v>0</v>
      </c>
      <c r="E382" s="166" t="s">
        <v>26</v>
      </c>
      <c r="F382" s="87">
        <v>0</v>
      </c>
      <c r="G382" s="32" t="s">
        <v>26</v>
      </c>
      <c r="H382" s="53">
        <v>0</v>
      </c>
      <c r="I382" s="163" t="s">
        <v>26</v>
      </c>
      <c r="J382" s="32">
        <v>0</v>
      </c>
      <c r="K382" s="53">
        <v>0</v>
      </c>
      <c r="L382" s="53">
        <v>0</v>
      </c>
      <c r="M382" s="53">
        <v>0</v>
      </c>
      <c r="N382" s="53">
        <v>0</v>
      </c>
      <c r="O382" s="53">
        <v>0</v>
      </c>
      <c r="P382" s="32">
        <v>0</v>
      </c>
    </row>
    <row r="383" spans="1:16" ht="30" customHeight="1" thickBot="1" x14ac:dyDescent="0.3">
      <c r="A383" s="26" t="s">
        <v>98</v>
      </c>
      <c r="B383" s="30" t="s">
        <v>99</v>
      </c>
      <c r="C383" s="87">
        <v>20</v>
      </c>
      <c r="D383" s="165">
        <v>30</v>
      </c>
      <c r="E383" s="166" t="s">
        <v>26</v>
      </c>
      <c r="F383" s="87">
        <v>0</v>
      </c>
      <c r="G383" s="32">
        <v>10</v>
      </c>
      <c r="H383" s="53">
        <v>20</v>
      </c>
      <c r="I383" s="163" t="s">
        <v>26</v>
      </c>
      <c r="J383" s="32">
        <v>5</v>
      </c>
      <c r="K383" s="53">
        <v>20</v>
      </c>
      <c r="L383" s="53">
        <v>5</v>
      </c>
      <c r="M383" s="53">
        <v>10</v>
      </c>
      <c r="N383" s="53">
        <v>5</v>
      </c>
      <c r="O383" s="53">
        <v>5</v>
      </c>
      <c r="P383" s="32">
        <v>20</v>
      </c>
    </row>
    <row r="384" spans="1:16" ht="30" customHeight="1" thickBot="1" x14ac:dyDescent="0.3">
      <c r="A384" s="26">
        <v>13</v>
      </c>
      <c r="B384" s="27" t="s">
        <v>100</v>
      </c>
      <c r="C384" s="29">
        <f>C385+C386+C387</f>
        <v>120</v>
      </c>
      <c r="D384" s="29">
        <f>D385+D386+D387</f>
        <v>130</v>
      </c>
      <c r="E384" s="166" t="s">
        <v>26</v>
      </c>
      <c r="F384" s="29">
        <f t="shared" ref="F384:P384" si="113">F385+F386+F387</f>
        <v>20</v>
      </c>
      <c r="G384" s="164" t="str">
        <f>G386</f>
        <v>«–»</v>
      </c>
      <c r="H384" s="29">
        <f t="shared" si="113"/>
        <v>0</v>
      </c>
      <c r="I384" s="163" t="s">
        <v>26</v>
      </c>
      <c r="J384" s="32" t="s">
        <v>26</v>
      </c>
      <c r="K384" s="29">
        <f t="shared" si="113"/>
        <v>0</v>
      </c>
      <c r="L384" s="53" t="s">
        <v>26</v>
      </c>
      <c r="M384" s="29">
        <f t="shared" si="113"/>
        <v>15</v>
      </c>
      <c r="N384" s="29" t="str">
        <f t="shared" ref="N384:N387" si="114">N385</f>
        <v>«–»</v>
      </c>
      <c r="O384" s="29">
        <f t="shared" si="113"/>
        <v>15</v>
      </c>
      <c r="P384" s="29">
        <f t="shared" si="113"/>
        <v>0</v>
      </c>
    </row>
    <row r="385" spans="1:16" ht="37.5" customHeight="1" thickBot="1" x14ac:dyDescent="0.3">
      <c r="A385" s="26" t="s">
        <v>101</v>
      </c>
      <c r="B385" s="30" t="s">
        <v>102</v>
      </c>
      <c r="C385" s="87">
        <v>53</v>
      </c>
      <c r="D385" s="165">
        <v>65</v>
      </c>
      <c r="E385" s="166" t="s">
        <v>26</v>
      </c>
      <c r="F385" s="87">
        <v>20</v>
      </c>
      <c r="G385" s="32" t="s">
        <v>26</v>
      </c>
      <c r="H385" s="53">
        <v>0</v>
      </c>
      <c r="I385" s="163" t="s">
        <v>26</v>
      </c>
      <c r="J385" s="32" t="s">
        <v>26</v>
      </c>
      <c r="K385" s="53">
        <v>0</v>
      </c>
      <c r="L385" s="53" t="s">
        <v>26</v>
      </c>
      <c r="M385" s="53">
        <v>0</v>
      </c>
      <c r="N385" s="29" t="str">
        <f t="shared" si="114"/>
        <v>«–»</v>
      </c>
      <c r="O385" s="53">
        <v>15</v>
      </c>
      <c r="P385" s="32">
        <v>0</v>
      </c>
    </row>
    <row r="386" spans="1:16" ht="30" customHeight="1" thickBot="1" x14ac:dyDescent="0.3">
      <c r="A386" s="173" t="s">
        <v>103</v>
      </c>
      <c r="B386" s="93" t="s">
        <v>104</v>
      </c>
      <c r="C386" s="174">
        <v>6</v>
      </c>
      <c r="D386" s="175">
        <v>65</v>
      </c>
      <c r="E386" s="166" t="s">
        <v>26</v>
      </c>
      <c r="F386" s="87">
        <v>0</v>
      </c>
      <c r="G386" s="32" t="s">
        <v>26</v>
      </c>
      <c r="H386" s="53">
        <v>0</v>
      </c>
      <c r="I386" s="163" t="s">
        <v>26</v>
      </c>
      <c r="J386" s="32" t="s">
        <v>26</v>
      </c>
      <c r="K386" s="53">
        <v>0</v>
      </c>
      <c r="L386" s="53" t="s">
        <v>26</v>
      </c>
      <c r="M386" s="176">
        <v>2</v>
      </c>
      <c r="N386" s="29" t="str">
        <f t="shared" si="114"/>
        <v>«–»</v>
      </c>
      <c r="O386" s="53">
        <v>0</v>
      </c>
      <c r="P386" s="177">
        <v>0</v>
      </c>
    </row>
    <row r="387" spans="1:16" ht="30" customHeight="1" thickBot="1" x14ac:dyDescent="0.3">
      <c r="A387" s="52" t="s">
        <v>105</v>
      </c>
      <c r="B387" s="104" t="s">
        <v>106</v>
      </c>
      <c r="C387" s="106">
        <v>61</v>
      </c>
      <c r="D387" s="165">
        <v>0</v>
      </c>
      <c r="E387" s="166" t="s">
        <v>26</v>
      </c>
      <c r="F387" s="87">
        <v>0</v>
      </c>
      <c r="G387" s="168" t="s">
        <v>26</v>
      </c>
      <c r="H387" s="53">
        <v>0</v>
      </c>
      <c r="I387" s="163" t="s">
        <v>26</v>
      </c>
      <c r="J387" s="32" t="s">
        <v>26</v>
      </c>
      <c r="K387" s="53">
        <v>0</v>
      </c>
      <c r="L387" s="53" t="s">
        <v>26</v>
      </c>
      <c r="M387" s="109">
        <v>13</v>
      </c>
      <c r="N387" s="29" t="str">
        <f t="shared" si="114"/>
        <v>«–»</v>
      </c>
      <c r="O387" s="53">
        <v>0</v>
      </c>
      <c r="P387" s="168">
        <v>0</v>
      </c>
    </row>
    <row r="388" spans="1:16" ht="30" customHeight="1" thickBot="1" x14ac:dyDescent="0.3">
      <c r="A388" s="26">
        <v>14</v>
      </c>
      <c r="B388" s="27" t="s">
        <v>169</v>
      </c>
      <c r="C388" s="29">
        <f>C389</f>
        <v>92</v>
      </c>
      <c r="D388" s="178">
        <f t="shared" ref="D388" si="115">D389</f>
        <v>68</v>
      </c>
      <c r="E388" s="166" t="s">
        <v>26</v>
      </c>
      <c r="F388" s="87" t="s">
        <v>26</v>
      </c>
      <c r="G388" s="168" t="s">
        <v>26</v>
      </c>
      <c r="H388" s="29" t="str">
        <f t="shared" ref="H388:P388" si="116">H389</f>
        <v>«–»</v>
      </c>
      <c r="I388" s="29" t="str">
        <f t="shared" si="116"/>
        <v>«–»</v>
      </c>
      <c r="J388" s="32" t="s">
        <v>26</v>
      </c>
      <c r="K388" s="53" t="s">
        <v>26</v>
      </c>
      <c r="L388" s="29" t="str">
        <f t="shared" si="116"/>
        <v>«–»</v>
      </c>
      <c r="M388" s="29" t="str">
        <f t="shared" si="116"/>
        <v>«–»</v>
      </c>
      <c r="N388" s="29" t="str">
        <f t="shared" si="116"/>
        <v>«–»</v>
      </c>
      <c r="O388" s="53" t="s">
        <v>26</v>
      </c>
      <c r="P388" s="28" t="str">
        <f t="shared" si="116"/>
        <v>«–»</v>
      </c>
    </row>
    <row r="389" spans="1:16" ht="30" customHeight="1" thickBot="1" x14ac:dyDescent="0.3">
      <c r="A389" s="26" t="s">
        <v>108</v>
      </c>
      <c r="B389" s="30" t="s">
        <v>109</v>
      </c>
      <c r="C389" s="87">
        <v>92</v>
      </c>
      <c r="D389" s="165">
        <v>68</v>
      </c>
      <c r="E389" s="166" t="s">
        <v>26</v>
      </c>
      <c r="F389" s="87" t="s">
        <v>26</v>
      </c>
      <c r="G389" s="168" t="s">
        <v>26</v>
      </c>
      <c r="H389" s="53" t="s">
        <v>26</v>
      </c>
      <c r="I389" s="53" t="s">
        <v>26</v>
      </c>
      <c r="J389" s="32" t="s">
        <v>26</v>
      </c>
      <c r="K389" s="53" t="s">
        <v>26</v>
      </c>
      <c r="L389" s="53" t="s">
        <v>26</v>
      </c>
      <c r="M389" s="53" t="s">
        <v>26</v>
      </c>
      <c r="N389" s="53" t="s">
        <v>26</v>
      </c>
      <c r="O389" s="53" t="s">
        <v>26</v>
      </c>
      <c r="P389" s="32" t="s">
        <v>26</v>
      </c>
    </row>
    <row r="390" spans="1:16" ht="30" customHeight="1" thickBot="1" x14ac:dyDescent="0.3">
      <c r="A390" s="26">
        <v>15</v>
      </c>
      <c r="B390" s="27" t="s">
        <v>110</v>
      </c>
      <c r="C390" s="29">
        <f>C391</f>
        <v>255</v>
      </c>
      <c r="D390" s="161">
        <f t="shared" ref="D390" si="117">D391</f>
        <v>0</v>
      </c>
      <c r="E390" s="166" t="s">
        <v>26</v>
      </c>
      <c r="F390" s="87" t="s">
        <v>26</v>
      </c>
      <c r="G390" s="168" t="s">
        <v>26</v>
      </c>
      <c r="H390" s="29" t="str">
        <f t="shared" ref="H390:P390" si="118">H391</f>
        <v>«–»</v>
      </c>
      <c r="I390" s="29" t="str">
        <f t="shared" si="118"/>
        <v>«–»</v>
      </c>
      <c r="J390" s="32" t="s">
        <v>26</v>
      </c>
      <c r="K390" s="53" t="s">
        <v>26</v>
      </c>
      <c r="L390" s="29" t="str">
        <f t="shared" si="118"/>
        <v>«–»</v>
      </c>
      <c r="M390" s="29" t="str">
        <f t="shared" si="118"/>
        <v>«–»</v>
      </c>
      <c r="N390" s="29" t="str">
        <f t="shared" si="118"/>
        <v>«–»</v>
      </c>
      <c r="O390" s="53" t="s">
        <v>26</v>
      </c>
      <c r="P390" s="28" t="str">
        <f t="shared" si="118"/>
        <v>«–»</v>
      </c>
    </row>
    <row r="391" spans="1:16" ht="30" customHeight="1" thickBot="1" x14ac:dyDescent="0.3">
      <c r="A391" s="26" t="s">
        <v>111</v>
      </c>
      <c r="B391" s="30" t="s">
        <v>112</v>
      </c>
      <c r="C391" s="87">
        <v>255</v>
      </c>
      <c r="D391" s="165">
        <v>0</v>
      </c>
      <c r="E391" s="166" t="s">
        <v>26</v>
      </c>
      <c r="F391" s="87" t="s">
        <v>26</v>
      </c>
      <c r="G391" s="168" t="s">
        <v>26</v>
      </c>
      <c r="H391" s="53" t="s">
        <v>26</v>
      </c>
      <c r="I391" s="53" t="s">
        <v>26</v>
      </c>
      <c r="J391" s="32" t="s">
        <v>26</v>
      </c>
      <c r="K391" s="53" t="s">
        <v>26</v>
      </c>
      <c r="L391" s="53" t="s">
        <v>26</v>
      </c>
      <c r="M391" s="53" t="s">
        <v>26</v>
      </c>
      <c r="N391" s="53" t="s">
        <v>26</v>
      </c>
      <c r="O391" s="53" t="s">
        <v>26</v>
      </c>
      <c r="P391" s="32" t="s">
        <v>26</v>
      </c>
    </row>
    <row r="392" spans="1:16" ht="30" customHeight="1" thickBot="1" x14ac:dyDescent="0.3">
      <c r="A392" s="26">
        <v>16</v>
      </c>
      <c r="B392" s="27" t="s">
        <v>113</v>
      </c>
      <c r="C392" s="78">
        <f>C393+C394+C395</f>
        <v>51</v>
      </c>
      <c r="D392" s="170">
        <f t="shared" ref="D392" si="119">D393+D394+D395</f>
        <v>38</v>
      </c>
      <c r="E392" s="166" t="s">
        <v>26</v>
      </c>
      <c r="F392" s="78">
        <f>F393</f>
        <v>0</v>
      </c>
      <c r="G392" s="168" t="s">
        <v>26</v>
      </c>
      <c r="H392" s="53" t="s">
        <v>26</v>
      </c>
      <c r="I392" s="53" t="s">
        <v>26</v>
      </c>
      <c r="J392" s="32" t="s">
        <v>26</v>
      </c>
      <c r="K392" s="53" t="s">
        <v>26</v>
      </c>
      <c r="L392" s="53" t="s">
        <v>26</v>
      </c>
      <c r="M392" s="53" t="s">
        <v>26</v>
      </c>
      <c r="N392" s="163">
        <v>2</v>
      </c>
      <c r="O392" s="53" t="s">
        <v>26</v>
      </c>
      <c r="P392" s="62">
        <f>P393+P394</f>
        <v>152</v>
      </c>
    </row>
    <row r="393" spans="1:16" ht="30" customHeight="1" thickBot="1" x14ac:dyDescent="0.3">
      <c r="A393" s="26" t="s">
        <v>114</v>
      </c>
      <c r="B393" s="30" t="s">
        <v>115</v>
      </c>
      <c r="C393" s="87">
        <v>0</v>
      </c>
      <c r="D393" s="165">
        <v>0</v>
      </c>
      <c r="E393" s="166" t="s">
        <v>26</v>
      </c>
      <c r="F393" s="87">
        <v>0</v>
      </c>
      <c r="G393" s="168" t="s">
        <v>26</v>
      </c>
      <c r="H393" s="53" t="s">
        <v>26</v>
      </c>
      <c r="I393" s="53" t="s">
        <v>26</v>
      </c>
      <c r="J393" s="32" t="s">
        <v>26</v>
      </c>
      <c r="K393" s="53" t="s">
        <v>26</v>
      </c>
      <c r="L393" s="53" t="s">
        <v>26</v>
      </c>
      <c r="M393" s="53" t="s">
        <v>26</v>
      </c>
      <c r="N393" s="53">
        <v>2</v>
      </c>
      <c r="O393" s="53" t="s">
        <v>26</v>
      </c>
      <c r="P393" s="32">
        <v>0</v>
      </c>
    </row>
    <row r="394" spans="1:16" ht="30" customHeight="1" thickBot="1" x14ac:dyDescent="0.3">
      <c r="A394" s="26" t="s">
        <v>116</v>
      </c>
      <c r="B394" s="30" t="s">
        <v>117</v>
      </c>
      <c r="C394" s="80">
        <v>51</v>
      </c>
      <c r="D394" s="167">
        <v>38</v>
      </c>
      <c r="E394" s="166" t="s">
        <v>26</v>
      </c>
      <c r="F394" s="87" t="s">
        <v>26</v>
      </c>
      <c r="G394" s="168" t="s">
        <v>26</v>
      </c>
      <c r="H394" s="53" t="s">
        <v>26</v>
      </c>
      <c r="I394" s="53" t="s">
        <v>26</v>
      </c>
      <c r="J394" s="32" t="s">
        <v>26</v>
      </c>
      <c r="K394" s="53" t="s">
        <v>26</v>
      </c>
      <c r="L394" s="53" t="s">
        <v>26</v>
      </c>
      <c r="M394" s="53" t="s">
        <v>26</v>
      </c>
      <c r="N394" s="53" t="s">
        <v>26</v>
      </c>
      <c r="O394" s="53" t="s">
        <v>26</v>
      </c>
      <c r="P394" s="32">
        <v>152</v>
      </c>
    </row>
    <row r="395" spans="1:16" ht="30" customHeight="1" thickBot="1" x14ac:dyDescent="0.3">
      <c r="A395" s="26" t="s">
        <v>118</v>
      </c>
      <c r="B395" s="30" t="s">
        <v>119</v>
      </c>
      <c r="C395" s="80">
        <v>0</v>
      </c>
      <c r="D395" s="165">
        <v>0</v>
      </c>
      <c r="E395" s="166" t="s">
        <v>26</v>
      </c>
      <c r="F395" s="87" t="s">
        <v>26</v>
      </c>
      <c r="G395" s="168" t="s">
        <v>26</v>
      </c>
      <c r="H395" s="53" t="s">
        <v>26</v>
      </c>
      <c r="I395" s="53" t="s">
        <v>26</v>
      </c>
      <c r="J395" s="32" t="s">
        <v>26</v>
      </c>
      <c r="K395" s="53" t="s">
        <v>26</v>
      </c>
      <c r="L395" s="53" t="s">
        <v>26</v>
      </c>
      <c r="M395" s="53" t="s">
        <v>26</v>
      </c>
      <c r="N395" s="53" t="s">
        <v>26</v>
      </c>
      <c r="O395" s="53" t="s">
        <v>26</v>
      </c>
      <c r="P395" s="32" t="s">
        <v>26</v>
      </c>
    </row>
    <row r="396" spans="1:16" ht="30" customHeight="1" thickBot="1" x14ac:dyDescent="0.3">
      <c r="A396" s="26">
        <v>17</v>
      </c>
      <c r="B396" s="27" t="s">
        <v>120</v>
      </c>
      <c r="C396" s="78">
        <f>C397+C398</f>
        <v>431</v>
      </c>
      <c r="D396" s="170">
        <f t="shared" ref="D396" si="120">D397+D398</f>
        <v>192</v>
      </c>
      <c r="E396" s="166" t="s">
        <v>26</v>
      </c>
      <c r="F396" s="87" t="s">
        <v>26</v>
      </c>
      <c r="G396" s="168" t="s">
        <v>26</v>
      </c>
      <c r="H396" s="53" t="s">
        <v>26</v>
      </c>
      <c r="I396" s="53" t="s">
        <v>26</v>
      </c>
      <c r="J396" s="32" t="s">
        <v>26</v>
      </c>
      <c r="K396" s="53" t="s">
        <v>26</v>
      </c>
      <c r="L396" s="53" t="s">
        <v>26</v>
      </c>
      <c r="M396" s="53" t="s">
        <v>26</v>
      </c>
      <c r="N396" s="163" t="str">
        <f>N397</f>
        <v>«–»</v>
      </c>
      <c r="O396" s="53" t="s">
        <v>26</v>
      </c>
      <c r="P396" s="62">
        <f>P397</f>
        <v>80</v>
      </c>
    </row>
    <row r="397" spans="1:16" ht="30" customHeight="1" thickBot="1" x14ac:dyDescent="0.3">
      <c r="A397" s="26" t="s">
        <v>121</v>
      </c>
      <c r="B397" s="30" t="s">
        <v>122</v>
      </c>
      <c r="C397" s="80">
        <v>7</v>
      </c>
      <c r="D397" s="167">
        <v>8</v>
      </c>
      <c r="E397" s="166" t="s">
        <v>26</v>
      </c>
      <c r="F397" s="87" t="s">
        <v>26</v>
      </c>
      <c r="G397" s="168" t="s">
        <v>26</v>
      </c>
      <c r="H397" s="53" t="s">
        <v>26</v>
      </c>
      <c r="I397" s="53" t="s">
        <v>26</v>
      </c>
      <c r="J397" s="32" t="s">
        <v>26</v>
      </c>
      <c r="K397" s="53" t="s">
        <v>26</v>
      </c>
      <c r="L397" s="53" t="s">
        <v>26</v>
      </c>
      <c r="M397" s="53" t="s">
        <v>26</v>
      </c>
      <c r="N397" s="53" t="s">
        <v>26</v>
      </c>
      <c r="O397" s="53" t="s">
        <v>26</v>
      </c>
      <c r="P397" s="32">
        <v>80</v>
      </c>
    </row>
    <row r="398" spans="1:16" ht="30" customHeight="1" thickBot="1" x14ac:dyDescent="0.3">
      <c r="A398" s="26" t="s">
        <v>123</v>
      </c>
      <c r="B398" s="30" t="s">
        <v>124</v>
      </c>
      <c r="C398" s="80">
        <v>424</v>
      </c>
      <c r="D398" s="167">
        <v>184</v>
      </c>
      <c r="E398" s="166" t="s">
        <v>26</v>
      </c>
      <c r="F398" s="87" t="s">
        <v>26</v>
      </c>
      <c r="G398" s="168" t="s">
        <v>26</v>
      </c>
      <c r="H398" s="53" t="s">
        <v>26</v>
      </c>
      <c r="I398" s="53" t="s">
        <v>26</v>
      </c>
      <c r="J398" s="32" t="s">
        <v>26</v>
      </c>
      <c r="K398" s="53" t="s">
        <v>26</v>
      </c>
      <c r="L398" s="53" t="s">
        <v>26</v>
      </c>
      <c r="M398" s="53" t="s">
        <v>26</v>
      </c>
      <c r="N398" s="53" t="s">
        <v>26</v>
      </c>
      <c r="O398" s="53" t="s">
        <v>26</v>
      </c>
      <c r="P398" s="32" t="s">
        <v>26</v>
      </c>
    </row>
    <row r="399" spans="1:16" ht="30" customHeight="1" thickBot="1" x14ac:dyDescent="0.3">
      <c r="A399" s="26">
        <v>18</v>
      </c>
      <c r="B399" s="27" t="s">
        <v>125</v>
      </c>
      <c r="C399" s="87">
        <f>C400</f>
        <v>0</v>
      </c>
      <c r="D399" s="165">
        <f t="shared" ref="D399" si="121">D400</f>
        <v>0</v>
      </c>
      <c r="E399" s="166" t="s">
        <v>26</v>
      </c>
      <c r="F399" s="87" t="str">
        <f t="shared" ref="F399" si="122">F400</f>
        <v>«–»</v>
      </c>
      <c r="G399" s="32" t="s">
        <v>26</v>
      </c>
      <c r="H399" s="87" t="str">
        <f t="shared" ref="H399" si="123">H400</f>
        <v>«–»</v>
      </c>
      <c r="I399" s="53" t="s">
        <v>26</v>
      </c>
      <c r="J399" s="32" t="s">
        <v>26</v>
      </c>
      <c r="K399" s="87" t="str">
        <f t="shared" ref="K399:L399" si="124">K400</f>
        <v>«–»</v>
      </c>
      <c r="L399" s="87" t="str">
        <f t="shared" si="124"/>
        <v>«–»</v>
      </c>
      <c r="M399" s="53" t="s">
        <v>26</v>
      </c>
      <c r="N399" s="87" t="str">
        <f t="shared" ref="N399" si="125">N400</f>
        <v>«–»</v>
      </c>
      <c r="O399" s="53" t="s">
        <v>26</v>
      </c>
      <c r="P399" s="31" t="str">
        <f t="shared" ref="P399" si="126">P400</f>
        <v>«–»</v>
      </c>
    </row>
    <row r="400" spans="1:16" ht="30" customHeight="1" thickBot="1" x14ac:dyDescent="0.3">
      <c r="A400" s="26" t="s">
        <v>126</v>
      </c>
      <c r="B400" s="30" t="s">
        <v>127</v>
      </c>
      <c r="C400" s="87">
        <v>0</v>
      </c>
      <c r="D400" s="165">
        <v>0</v>
      </c>
      <c r="E400" s="166" t="s">
        <v>26</v>
      </c>
      <c r="F400" s="87" t="s">
        <v>26</v>
      </c>
      <c r="G400" s="32" t="s">
        <v>26</v>
      </c>
      <c r="H400" s="53" t="s">
        <v>26</v>
      </c>
      <c r="I400" s="53" t="s">
        <v>26</v>
      </c>
      <c r="J400" s="32" t="s">
        <v>26</v>
      </c>
      <c r="K400" s="53" t="s">
        <v>26</v>
      </c>
      <c r="L400" s="53" t="s">
        <v>26</v>
      </c>
      <c r="M400" s="53" t="s">
        <v>26</v>
      </c>
      <c r="N400" s="53" t="s">
        <v>26</v>
      </c>
      <c r="O400" s="53" t="s">
        <v>26</v>
      </c>
      <c r="P400" s="32" t="s">
        <v>26</v>
      </c>
    </row>
    <row r="401" spans="1:17" ht="30" customHeight="1" thickBot="1" x14ac:dyDescent="0.3">
      <c r="A401" s="26">
        <v>19</v>
      </c>
      <c r="B401" s="27" t="s">
        <v>128</v>
      </c>
      <c r="C401" s="78">
        <f>C402</f>
        <v>151</v>
      </c>
      <c r="D401" s="170">
        <f t="shared" ref="D401" si="127">D402</f>
        <v>0</v>
      </c>
      <c r="E401" s="166" t="s">
        <v>26</v>
      </c>
      <c r="F401" s="78" t="str">
        <f t="shared" ref="F401:P401" si="128">F402</f>
        <v>«–»</v>
      </c>
      <c r="G401" s="32" t="s">
        <v>26</v>
      </c>
      <c r="H401" s="78" t="str">
        <f t="shared" si="128"/>
        <v>«–»</v>
      </c>
      <c r="I401" s="53" t="s">
        <v>26</v>
      </c>
      <c r="J401" s="32" t="s">
        <v>26</v>
      </c>
      <c r="K401" s="78" t="str">
        <f t="shared" si="128"/>
        <v>«–»</v>
      </c>
      <c r="L401" s="78" t="str">
        <f t="shared" si="128"/>
        <v>«–»</v>
      </c>
      <c r="M401" s="53" t="s">
        <v>26</v>
      </c>
      <c r="N401" s="78" t="str">
        <f t="shared" si="128"/>
        <v>«–»</v>
      </c>
      <c r="O401" s="53" t="s">
        <v>26</v>
      </c>
      <c r="P401" s="62" t="str">
        <f t="shared" si="128"/>
        <v>«–»</v>
      </c>
    </row>
    <row r="402" spans="1:17" ht="30" customHeight="1" thickBot="1" x14ac:dyDescent="0.3">
      <c r="A402" s="26" t="s">
        <v>129</v>
      </c>
      <c r="B402" s="30" t="s">
        <v>130</v>
      </c>
      <c r="C402" s="80">
        <v>151</v>
      </c>
      <c r="D402" s="165">
        <v>0</v>
      </c>
      <c r="E402" s="166" t="s">
        <v>26</v>
      </c>
      <c r="F402" s="87" t="s">
        <v>26</v>
      </c>
      <c r="G402" s="32" t="s">
        <v>26</v>
      </c>
      <c r="H402" s="53" t="s">
        <v>26</v>
      </c>
      <c r="I402" s="53" t="s">
        <v>26</v>
      </c>
      <c r="J402" s="32" t="s">
        <v>26</v>
      </c>
      <c r="K402" s="53" t="s">
        <v>26</v>
      </c>
      <c r="L402" s="53" t="s">
        <v>26</v>
      </c>
      <c r="M402" s="53" t="s">
        <v>26</v>
      </c>
      <c r="N402" s="53" t="s">
        <v>26</v>
      </c>
      <c r="O402" s="53" t="s">
        <v>26</v>
      </c>
      <c r="P402" s="32" t="s">
        <v>26</v>
      </c>
    </row>
    <row r="403" spans="1:17" ht="30" customHeight="1" thickBot="1" x14ac:dyDescent="0.3">
      <c r="A403" s="26">
        <v>20</v>
      </c>
      <c r="B403" s="27" t="s">
        <v>131</v>
      </c>
      <c r="C403" s="78">
        <f>C404+C405+C406+C407</f>
        <v>580</v>
      </c>
      <c r="D403" s="170">
        <f t="shared" ref="D403:H403" si="129">D404+D405+D406+D407</f>
        <v>610</v>
      </c>
      <c r="E403" s="166" t="s">
        <v>26</v>
      </c>
      <c r="F403" s="170">
        <f t="shared" si="129"/>
        <v>1925</v>
      </c>
      <c r="G403" s="164">
        <v>456</v>
      </c>
      <c r="H403" s="138">
        <f t="shared" si="129"/>
        <v>315</v>
      </c>
      <c r="I403" s="53" t="s">
        <v>26</v>
      </c>
      <c r="J403" s="179">
        <f>J404+J405+J406+J407</f>
        <v>208</v>
      </c>
      <c r="K403" s="78">
        <f>K404+K405</f>
        <v>86</v>
      </c>
      <c r="L403" s="78">
        <f>L404</f>
        <v>350</v>
      </c>
      <c r="M403" s="163">
        <v>50</v>
      </c>
      <c r="N403" s="78">
        <f>N404</f>
        <v>46</v>
      </c>
      <c r="O403" s="163">
        <v>465</v>
      </c>
      <c r="P403" s="32" t="s">
        <v>26</v>
      </c>
    </row>
    <row r="404" spans="1:17" ht="30" customHeight="1" thickBot="1" x14ac:dyDescent="0.3">
      <c r="A404" s="26" t="s">
        <v>132</v>
      </c>
      <c r="B404" s="30" t="s">
        <v>133</v>
      </c>
      <c r="C404" s="80">
        <v>0</v>
      </c>
      <c r="D404" s="167">
        <v>610</v>
      </c>
      <c r="E404" s="166" t="s">
        <v>26</v>
      </c>
      <c r="F404" s="87">
        <v>1925</v>
      </c>
      <c r="G404" s="32">
        <v>456</v>
      </c>
      <c r="H404" s="53">
        <v>315</v>
      </c>
      <c r="I404" s="53" t="s">
        <v>26</v>
      </c>
      <c r="J404" s="32">
        <v>208</v>
      </c>
      <c r="K404" s="53">
        <v>86</v>
      </c>
      <c r="L404" s="53">
        <v>350</v>
      </c>
      <c r="M404" s="53">
        <v>50</v>
      </c>
      <c r="N404" s="53">
        <v>46</v>
      </c>
      <c r="O404" s="53">
        <v>465</v>
      </c>
      <c r="P404" s="32" t="s">
        <v>26</v>
      </c>
    </row>
    <row r="405" spans="1:17" ht="30" customHeight="1" thickBot="1" x14ac:dyDescent="0.3">
      <c r="A405" s="26" t="s">
        <v>134</v>
      </c>
      <c r="B405" s="30" t="s">
        <v>135</v>
      </c>
      <c r="C405" s="80">
        <v>580</v>
      </c>
      <c r="D405" s="167">
        <v>0</v>
      </c>
      <c r="E405" s="166" t="s">
        <v>26</v>
      </c>
      <c r="F405" s="87">
        <v>0</v>
      </c>
      <c r="G405" s="32" t="s">
        <v>26</v>
      </c>
      <c r="H405" s="53">
        <v>0</v>
      </c>
      <c r="I405" s="53" t="s">
        <v>26</v>
      </c>
      <c r="J405" s="32">
        <v>0</v>
      </c>
      <c r="K405" s="53">
        <v>0</v>
      </c>
      <c r="L405" s="53" t="s">
        <v>26</v>
      </c>
      <c r="M405" s="53" t="s">
        <v>26</v>
      </c>
      <c r="N405" s="53" t="s">
        <v>26</v>
      </c>
      <c r="O405" s="53" t="s">
        <v>26</v>
      </c>
      <c r="P405" s="32" t="s">
        <v>26</v>
      </c>
    </row>
    <row r="406" spans="1:17" ht="30" customHeight="1" thickBot="1" x14ac:dyDescent="0.3">
      <c r="A406" s="26" t="s">
        <v>136</v>
      </c>
      <c r="B406" s="30" t="s">
        <v>137</v>
      </c>
      <c r="C406" s="87">
        <v>0</v>
      </c>
      <c r="D406" s="165">
        <v>0</v>
      </c>
      <c r="E406" s="166" t="s">
        <v>26</v>
      </c>
      <c r="F406" s="87">
        <v>0</v>
      </c>
      <c r="G406" s="32" t="s">
        <v>26</v>
      </c>
      <c r="H406" s="53">
        <v>0</v>
      </c>
      <c r="I406" s="53" t="s">
        <v>26</v>
      </c>
      <c r="J406" s="32">
        <v>0</v>
      </c>
      <c r="K406" s="53" t="s">
        <v>26</v>
      </c>
      <c r="L406" s="53" t="s">
        <v>26</v>
      </c>
      <c r="M406" s="53" t="s">
        <v>26</v>
      </c>
      <c r="N406" s="53" t="s">
        <v>26</v>
      </c>
      <c r="O406" s="53" t="s">
        <v>26</v>
      </c>
      <c r="P406" s="32" t="s">
        <v>26</v>
      </c>
    </row>
    <row r="407" spans="1:17" ht="30" customHeight="1" thickBot="1" x14ac:dyDescent="0.3">
      <c r="A407" s="26" t="s">
        <v>138</v>
      </c>
      <c r="B407" s="30" t="s">
        <v>139</v>
      </c>
      <c r="C407" s="87">
        <v>0</v>
      </c>
      <c r="D407" s="165">
        <v>0</v>
      </c>
      <c r="E407" s="166" t="s">
        <v>26</v>
      </c>
      <c r="F407" s="87">
        <v>0</v>
      </c>
      <c r="G407" s="32" t="s">
        <v>26</v>
      </c>
      <c r="H407" s="53">
        <v>0</v>
      </c>
      <c r="I407" s="53" t="s">
        <v>26</v>
      </c>
      <c r="J407" s="32">
        <v>0</v>
      </c>
      <c r="K407" s="53" t="s">
        <v>26</v>
      </c>
      <c r="L407" s="53" t="s">
        <v>26</v>
      </c>
      <c r="M407" s="53" t="s">
        <v>26</v>
      </c>
      <c r="N407" s="53" t="s">
        <v>26</v>
      </c>
      <c r="O407" s="53" t="s">
        <v>26</v>
      </c>
      <c r="P407" s="32" t="s">
        <v>26</v>
      </c>
    </row>
    <row r="408" spans="1:17" ht="28.5" customHeight="1" thickBot="1" x14ac:dyDescent="0.3">
      <c r="A408" s="52">
        <v>21</v>
      </c>
      <c r="B408" s="111" t="s">
        <v>140</v>
      </c>
      <c r="C408" s="138">
        <f>C409+C410</f>
        <v>186</v>
      </c>
      <c r="D408" s="180">
        <f>D409+D410</f>
        <v>48</v>
      </c>
      <c r="E408" s="166" t="s">
        <v>26</v>
      </c>
      <c r="F408" s="138" t="str">
        <f>F410</f>
        <v>«–»</v>
      </c>
      <c r="G408" s="32" t="s">
        <v>26</v>
      </c>
      <c r="H408" s="138">
        <f>H409</f>
        <v>52</v>
      </c>
      <c r="I408" s="53" t="s">
        <v>26</v>
      </c>
      <c r="J408" s="32" t="s">
        <v>26</v>
      </c>
      <c r="K408" s="138">
        <f>K409</f>
        <v>73</v>
      </c>
      <c r="L408" s="138">
        <f>L409</f>
        <v>8</v>
      </c>
      <c r="M408" s="53" t="s">
        <v>26</v>
      </c>
      <c r="N408" s="163">
        <f>N409</f>
        <v>16</v>
      </c>
      <c r="O408" s="163">
        <f>O409+O410</f>
        <v>92</v>
      </c>
      <c r="P408" s="32" t="s">
        <v>26</v>
      </c>
    </row>
    <row r="409" spans="1:17" ht="30" customHeight="1" thickBot="1" x14ac:dyDescent="0.3">
      <c r="A409" s="26" t="s">
        <v>141</v>
      </c>
      <c r="B409" s="30" t="s">
        <v>142</v>
      </c>
      <c r="C409" s="80">
        <v>134</v>
      </c>
      <c r="D409" s="165">
        <v>0</v>
      </c>
      <c r="E409" s="166" t="s">
        <v>26</v>
      </c>
      <c r="F409" s="87" t="s">
        <v>26</v>
      </c>
      <c r="G409" s="32" t="s">
        <v>26</v>
      </c>
      <c r="H409" s="53">
        <v>52</v>
      </c>
      <c r="I409" s="53" t="s">
        <v>26</v>
      </c>
      <c r="J409" s="32" t="s">
        <v>26</v>
      </c>
      <c r="K409" s="53">
        <v>73</v>
      </c>
      <c r="L409" s="53">
        <v>8</v>
      </c>
      <c r="M409" s="53" t="s">
        <v>26</v>
      </c>
      <c r="N409" s="53">
        <v>16</v>
      </c>
      <c r="O409" s="53">
        <v>31</v>
      </c>
      <c r="P409" s="32" t="s">
        <v>26</v>
      </c>
    </row>
    <row r="410" spans="1:17" ht="30" customHeight="1" thickBot="1" x14ac:dyDescent="0.3">
      <c r="A410" s="26" t="s">
        <v>143</v>
      </c>
      <c r="B410" s="30" t="s">
        <v>144</v>
      </c>
      <c r="C410" s="80">
        <v>52</v>
      </c>
      <c r="D410" s="167">
        <v>48</v>
      </c>
      <c r="E410" s="166" t="s">
        <v>26</v>
      </c>
      <c r="F410" s="166" t="s">
        <v>26</v>
      </c>
      <c r="G410" s="32" t="s">
        <v>26</v>
      </c>
      <c r="H410" s="53" t="s">
        <v>26</v>
      </c>
      <c r="I410" s="53" t="s">
        <v>26</v>
      </c>
      <c r="J410" s="32" t="s">
        <v>26</v>
      </c>
      <c r="K410" s="53" t="s">
        <v>26</v>
      </c>
      <c r="L410" s="53">
        <v>0</v>
      </c>
      <c r="M410" s="53" t="s">
        <v>26</v>
      </c>
      <c r="N410" s="53" t="s">
        <v>26</v>
      </c>
      <c r="O410" s="53">
        <v>61</v>
      </c>
      <c r="P410" s="32" t="s">
        <v>26</v>
      </c>
    </row>
    <row r="411" spans="1:17" ht="30" customHeight="1" thickBot="1" x14ac:dyDescent="0.3">
      <c r="A411" s="26">
        <v>22</v>
      </c>
      <c r="B411" s="27" t="s">
        <v>145</v>
      </c>
      <c r="C411" s="166" t="s">
        <v>26</v>
      </c>
      <c r="D411" s="166" t="s">
        <v>26</v>
      </c>
      <c r="E411" s="166" t="s">
        <v>26</v>
      </c>
      <c r="F411" s="87" t="s">
        <v>26</v>
      </c>
      <c r="G411" s="32" t="s">
        <v>26</v>
      </c>
      <c r="H411" s="53" t="s">
        <v>26</v>
      </c>
      <c r="I411" s="53" t="s">
        <v>26</v>
      </c>
      <c r="J411" s="32" t="s">
        <v>26</v>
      </c>
      <c r="K411" s="53" t="s">
        <v>26</v>
      </c>
      <c r="L411" s="53" t="s">
        <v>26</v>
      </c>
      <c r="M411" s="53" t="s">
        <v>26</v>
      </c>
      <c r="N411" s="53" t="s">
        <v>26</v>
      </c>
      <c r="O411" s="53" t="s">
        <v>26</v>
      </c>
      <c r="P411" s="32" t="s">
        <v>26</v>
      </c>
    </row>
    <row r="412" spans="1:17" ht="30" customHeight="1" thickBot="1" x14ac:dyDescent="0.3">
      <c r="A412" s="26">
        <v>23</v>
      </c>
      <c r="B412" s="27" t="s">
        <v>146</v>
      </c>
      <c r="C412" s="166" t="s">
        <v>26</v>
      </c>
      <c r="D412" s="166" t="s">
        <v>26</v>
      </c>
      <c r="E412" s="166" t="s">
        <v>26</v>
      </c>
      <c r="F412" s="87" t="s">
        <v>26</v>
      </c>
      <c r="G412" s="32" t="s">
        <v>26</v>
      </c>
      <c r="H412" s="53" t="s">
        <v>26</v>
      </c>
      <c r="I412" s="53" t="s">
        <v>26</v>
      </c>
      <c r="J412" s="32" t="s">
        <v>26</v>
      </c>
      <c r="K412" s="53" t="s">
        <v>26</v>
      </c>
      <c r="L412" s="53" t="s">
        <v>26</v>
      </c>
      <c r="M412" s="53" t="s">
        <v>26</v>
      </c>
      <c r="N412" s="53" t="s">
        <v>26</v>
      </c>
      <c r="O412" s="53" t="s">
        <v>26</v>
      </c>
      <c r="P412" s="32" t="s">
        <v>26</v>
      </c>
    </row>
    <row r="413" spans="1:17" ht="30" customHeight="1" thickBot="1" x14ac:dyDescent="0.3">
      <c r="A413" s="60" t="s">
        <v>147</v>
      </c>
      <c r="B413" s="61"/>
      <c r="C413" s="78">
        <f>C408+C403+C401+C399+C396+C392+C390+C388+C384+C381+C378+C375+C370+C367+C363+C355+C352+C348+C343+C341+C339</f>
        <v>5870</v>
      </c>
      <c r="D413" s="78">
        <f t="shared" ref="D413" si="130">D408+D403+D401+D399+D396+D392+D390+D388+D384+D381+D378+D375+D370+D367+D363+D355+D352+D348+D343+D341+D339</f>
        <v>3982</v>
      </c>
      <c r="E413" s="166" t="s">
        <v>26</v>
      </c>
      <c r="F413" s="78">
        <f>F403+F384+F378+F367+F363+F348</f>
        <v>2117</v>
      </c>
      <c r="G413" s="77">
        <v>466</v>
      </c>
      <c r="H413" s="78">
        <f>H408+H403+H381+H375+H370+H363</f>
        <v>665</v>
      </c>
      <c r="I413" s="78">
        <v>2</v>
      </c>
      <c r="J413" s="78">
        <v>217</v>
      </c>
      <c r="K413" s="78">
        <f>K408+K403+K381+K375+K355</f>
        <v>307</v>
      </c>
      <c r="L413" s="78">
        <f>L408+L403+L381+L375</f>
        <v>370</v>
      </c>
      <c r="M413" s="78">
        <f>M403+M384+M381+M367+M375</f>
        <v>111</v>
      </c>
      <c r="N413" s="78">
        <f>N403+N408+N392+N381+N375+N370+N367+N355</f>
        <v>107</v>
      </c>
      <c r="O413" s="78">
        <f>O408+O403+O384+O381+O375+O370+O348</f>
        <v>629</v>
      </c>
      <c r="P413" s="78">
        <f>P396+P392+P381+P375+P370+P367</f>
        <v>566</v>
      </c>
    </row>
    <row r="414" spans="1:17" ht="30" customHeight="1" x14ac:dyDescent="0.25">
      <c r="A414" s="181"/>
      <c r="B414" s="65" t="s">
        <v>148</v>
      </c>
      <c r="C414" s="182"/>
      <c r="D414" s="182"/>
      <c r="E414" s="182"/>
      <c r="F414" s="182"/>
      <c r="G414" s="182"/>
      <c r="H414" s="182"/>
      <c r="I414" s="182"/>
      <c r="J414" s="182"/>
      <c r="K414" s="182"/>
      <c r="L414" s="182"/>
      <c r="M414" s="182"/>
      <c r="N414" s="183"/>
      <c r="O414" s="182"/>
      <c r="P414" s="182"/>
      <c r="Q414" s="182"/>
    </row>
    <row r="415" spans="1:17" ht="30" customHeight="1" x14ac:dyDescent="0.25">
      <c r="A415" s="66"/>
    </row>
    <row r="417" spans="1:15" ht="30" customHeight="1" thickBot="1" x14ac:dyDescent="0.3">
      <c r="A417" s="66" t="s">
        <v>177</v>
      </c>
    </row>
    <row r="418" spans="1:15" ht="30" customHeight="1" thickBot="1" x14ac:dyDescent="0.3">
      <c r="A418" s="6" t="s">
        <v>3</v>
      </c>
      <c r="B418" s="7"/>
      <c r="C418" s="115" t="s">
        <v>4</v>
      </c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9"/>
    </row>
    <row r="419" spans="1:15" ht="97.5" customHeight="1" thickBot="1" x14ac:dyDescent="0.3">
      <c r="A419" s="72" t="s">
        <v>5</v>
      </c>
      <c r="B419" s="22" t="s">
        <v>6</v>
      </c>
      <c r="C419" s="184" t="s">
        <v>218</v>
      </c>
      <c r="D419" s="74" t="s">
        <v>219</v>
      </c>
      <c r="E419" s="75" t="s">
        <v>220</v>
      </c>
      <c r="F419" s="73" t="s">
        <v>221</v>
      </c>
      <c r="G419" s="73" t="s">
        <v>222</v>
      </c>
      <c r="H419" s="148" t="s">
        <v>223</v>
      </c>
      <c r="I419" s="73" t="s">
        <v>224</v>
      </c>
      <c r="J419" s="73"/>
      <c r="K419" s="73"/>
      <c r="L419" s="73"/>
      <c r="M419" s="73"/>
      <c r="N419" s="75"/>
      <c r="O419" s="73"/>
    </row>
    <row r="420" spans="1:15" ht="30" customHeight="1" thickBot="1" x14ac:dyDescent="0.3">
      <c r="A420" s="26">
        <v>1</v>
      </c>
      <c r="B420" s="76">
        <v>2</v>
      </c>
      <c r="C420" s="62">
        <v>31</v>
      </c>
      <c r="D420" s="62">
        <v>32</v>
      </c>
      <c r="E420" s="62">
        <v>33</v>
      </c>
      <c r="F420" s="62">
        <v>34</v>
      </c>
      <c r="G420" s="62">
        <v>35</v>
      </c>
      <c r="H420" s="150">
        <v>36</v>
      </c>
      <c r="I420" s="62">
        <v>37</v>
      </c>
      <c r="J420" s="77"/>
      <c r="K420" s="77"/>
      <c r="L420" s="77"/>
      <c r="M420" s="77"/>
      <c r="N420" s="79"/>
      <c r="O420" s="77"/>
    </row>
    <row r="421" spans="1:15" ht="30" customHeight="1" thickBot="1" x14ac:dyDescent="0.3">
      <c r="A421" s="26">
        <v>1</v>
      </c>
      <c r="B421" s="27" t="s">
        <v>20</v>
      </c>
      <c r="C421" s="31" t="s">
        <v>26</v>
      </c>
      <c r="D421" s="29">
        <v>0</v>
      </c>
      <c r="E421" s="32" t="s">
        <v>26</v>
      </c>
      <c r="F421" s="32" t="s">
        <v>26</v>
      </c>
      <c r="G421" s="32" t="s">
        <v>26</v>
      </c>
      <c r="H421" s="185" t="s">
        <v>26</v>
      </c>
      <c r="I421" s="32" t="s">
        <v>26</v>
      </c>
      <c r="J421" s="164"/>
      <c r="K421" s="164"/>
      <c r="L421" s="164"/>
      <c r="M421" s="77"/>
      <c r="N421" s="79"/>
      <c r="O421" s="77"/>
    </row>
    <row r="422" spans="1:15" ht="30" customHeight="1" thickBot="1" x14ac:dyDescent="0.3">
      <c r="A422" s="26" t="s">
        <v>21</v>
      </c>
      <c r="B422" s="30" t="s">
        <v>22</v>
      </c>
      <c r="C422" s="31" t="s">
        <v>26</v>
      </c>
      <c r="D422" s="87" t="s">
        <v>26</v>
      </c>
      <c r="E422" s="32" t="s">
        <v>26</v>
      </c>
      <c r="F422" s="32" t="s">
        <v>26</v>
      </c>
      <c r="G422" s="32" t="s">
        <v>26</v>
      </c>
      <c r="H422" s="185" t="s">
        <v>26</v>
      </c>
      <c r="I422" s="32" t="s">
        <v>26</v>
      </c>
      <c r="J422" s="32"/>
      <c r="K422" s="32"/>
      <c r="L422" s="32"/>
      <c r="M422" s="24"/>
      <c r="N422" s="25"/>
      <c r="O422" s="24"/>
    </row>
    <row r="423" spans="1:15" ht="30" customHeight="1" thickBot="1" x14ac:dyDescent="0.3">
      <c r="A423" s="26">
        <v>2</v>
      </c>
      <c r="B423" s="27" t="s">
        <v>23</v>
      </c>
      <c r="C423" s="31" t="s">
        <v>26</v>
      </c>
      <c r="D423" s="87" t="s">
        <v>26</v>
      </c>
      <c r="E423" s="32" t="s">
        <v>26</v>
      </c>
      <c r="F423" s="32" t="s">
        <v>26</v>
      </c>
      <c r="G423" s="32" t="s">
        <v>26</v>
      </c>
      <c r="H423" s="185" t="s">
        <v>26</v>
      </c>
      <c r="I423" s="32" t="s">
        <v>26</v>
      </c>
      <c r="J423" s="164"/>
      <c r="K423" s="164"/>
      <c r="L423" s="164"/>
      <c r="M423" s="77"/>
      <c r="N423" s="79"/>
      <c r="O423" s="77"/>
    </row>
    <row r="424" spans="1:15" ht="30" customHeight="1" thickBot="1" x14ac:dyDescent="0.3">
      <c r="A424" s="26" t="s">
        <v>225</v>
      </c>
      <c r="B424" s="30" t="s">
        <v>25</v>
      </c>
      <c r="C424" s="31" t="s">
        <v>26</v>
      </c>
      <c r="D424" s="87" t="s">
        <v>26</v>
      </c>
      <c r="E424" s="32" t="s">
        <v>26</v>
      </c>
      <c r="F424" s="32" t="s">
        <v>26</v>
      </c>
      <c r="G424" s="32" t="s">
        <v>26</v>
      </c>
      <c r="H424" s="185" t="s">
        <v>26</v>
      </c>
      <c r="I424" s="32" t="s">
        <v>26</v>
      </c>
      <c r="J424" s="32"/>
      <c r="K424" s="32"/>
      <c r="L424" s="32"/>
      <c r="M424" s="24"/>
      <c r="N424" s="25"/>
      <c r="O424" s="24"/>
    </row>
    <row r="425" spans="1:15" ht="30" customHeight="1" thickBot="1" x14ac:dyDescent="0.3">
      <c r="A425" s="26">
        <v>3</v>
      </c>
      <c r="B425" s="27" t="s">
        <v>27</v>
      </c>
      <c r="C425" s="31" t="s">
        <v>26</v>
      </c>
      <c r="D425" s="29">
        <f>D429</f>
        <v>30</v>
      </c>
      <c r="E425" s="32" t="s">
        <v>26</v>
      </c>
      <c r="F425" s="32" t="s">
        <v>26</v>
      </c>
      <c r="G425" s="32" t="s">
        <v>26</v>
      </c>
      <c r="H425" s="185" t="s">
        <v>26</v>
      </c>
      <c r="I425" s="32" t="s">
        <v>26</v>
      </c>
      <c r="J425" s="164"/>
      <c r="K425" s="164"/>
      <c r="L425" s="164"/>
      <c r="M425" s="77"/>
      <c r="N425" s="79"/>
      <c r="O425" s="77"/>
    </row>
    <row r="426" spans="1:15" ht="30" customHeight="1" thickBot="1" x14ac:dyDescent="0.3">
      <c r="A426" s="26" t="s">
        <v>32</v>
      </c>
      <c r="B426" s="30" t="s">
        <v>29</v>
      </c>
      <c r="C426" s="31" t="s">
        <v>26</v>
      </c>
      <c r="D426" s="87" t="s">
        <v>26</v>
      </c>
      <c r="E426" s="32" t="s">
        <v>26</v>
      </c>
      <c r="F426" s="32" t="s">
        <v>26</v>
      </c>
      <c r="G426" s="32" t="s">
        <v>26</v>
      </c>
      <c r="H426" s="185" t="s">
        <v>26</v>
      </c>
      <c r="I426" s="32" t="s">
        <v>26</v>
      </c>
      <c r="J426" s="32"/>
      <c r="K426" s="32"/>
      <c r="L426" s="32"/>
      <c r="M426" s="24"/>
      <c r="N426" s="25"/>
      <c r="O426" s="24"/>
    </row>
    <row r="427" spans="1:15" ht="30" customHeight="1" thickBot="1" x14ac:dyDescent="0.3">
      <c r="A427" s="26" t="s">
        <v>34</v>
      </c>
      <c r="B427" s="30" t="s">
        <v>31</v>
      </c>
      <c r="C427" s="31" t="s">
        <v>26</v>
      </c>
      <c r="D427" s="87" t="s">
        <v>26</v>
      </c>
      <c r="E427" s="32" t="s">
        <v>26</v>
      </c>
      <c r="F427" s="32" t="s">
        <v>26</v>
      </c>
      <c r="G427" s="32" t="s">
        <v>26</v>
      </c>
      <c r="H427" s="185" t="s">
        <v>26</v>
      </c>
      <c r="I427" s="32" t="s">
        <v>26</v>
      </c>
      <c r="J427" s="32"/>
      <c r="K427" s="32"/>
      <c r="L427" s="32"/>
      <c r="M427" s="24"/>
      <c r="N427" s="25"/>
      <c r="O427" s="24"/>
    </row>
    <row r="428" spans="1:15" ht="30" customHeight="1" thickBot="1" x14ac:dyDescent="0.3">
      <c r="A428" s="52" t="s">
        <v>226</v>
      </c>
      <c r="B428" s="104" t="s">
        <v>33</v>
      </c>
      <c r="C428" s="186" t="s">
        <v>26</v>
      </c>
      <c r="D428" s="106" t="s">
        <v>26</v>
      </c>
      <c r="E428" s="32" t="s">
        <v>26</v>
      </c>
      <c r="F428" s="168" t="s">
        <v>26</v>
      </c>
      <c r="G428" s="32" t="s">
        <v>26</v>
      </c>
      <c r="H428" s="185" t="s">
        <v>26</v>
      </c>
      <c r="I428" s="32" t="s">
        <v>26</v>
      </c>
      <c r="J428" s="168"/>
      <c r="K428" s="168"/>
      <c r="L428" s="168"/>
      <c r="M428" s="105"/>
      <c r="N428" s="108"/>
      <c r="O428" s="105"/>
    </row>
    <row r="429" spans="1:15" ht="30" customHeight="1" thickBot="1" x14ac:dyDescent="0.3">
      <c r="A429" s="26" t="s">
        <v>227</v>
      </c>
      <c r="B429" s="30" t="s">
        <v>35</v>
      </c>
      <c r="C429" s="31" t="s">
        <v>26</v>
      </c>
      <c r="D429" s="87">
        <v>30</v>
      </c>
      <c r="E429" s="32" t="s">
        <v>26</v>
      </c>
      <c r="F429" s="32" t="s">
        <v>26</v>
      </c>
      <c r="G429" s="32" t="s">
        <v>26</v>
      </c>
      <c r="H429" s="185" t="s">
        <v>26</v>
      </c>
      <c r="I429" s="32" t="s">
        <v>26</v>
      </c>
      <c r="J429" s="32"/>
      <c r="K429" s="32"/>
      <c r="L429" s="32"/>
      <c r="M429" s="24"/>
      <c r="N429" s="25"/>
      <c r="O429" s="24"/>
    </row>
    <row r="430" spans="1:15" ht="30" customHeight="1" thickBot="1" x14ac:dyDescent="0.3">
      <c r="A430" s="26">
        <v>4</v>
      </c>
      <c r="B430" s="27" t="s">
        <v>36</v>
      </c>
      <c r="C430" s="28">
        <v>0</v>
      </c>
      <c r="D430" s="87" t="s">
        <v>26</v>
      </c>
      <c r="E430" s="32" t="s">
        <v>26</v>
      </c>
      <c r="F430" s="32" t="s">
        <v>26</v>
      </c>
      <c r="G430" s="32" t="s">
        <v>26</v>
      </c>
      <c r="H430" s="185" t="s">
        <v>26</v>
      </c>
      <c r="I430" s="32" t="s">
        <v>26</v>
      </c>
      <c r="J430" s="164"/>
      <c r="K430" s="164"/>
      <c r="L430" s="164"/>
      <c r="M430" s="77"/>
      <c r="N430" s="79"/>
      <c r="O430" s="77"/>
    </row>
    <row r="431" spans="1:15" ht="30" customHeight="1" thickBot="1" x14ac:dyDescent="0.3">
      <c r="A431" s="26" t="s">
        <v>37</v>
      </c>
      <c r="B431" s="30" t="s">
        <v>38</v>
      </c>
      <c r="C431" s="31">
        <v>0</v>
      </c>
      <c r="D431" s="87" t="s">
        <v>26</v>
      </c>
      <c r="E431" s="32" t="s">
        <v>26</v>
      </c>
      <c r="F431" s="32" t="s">
        <v>26</v>
      </c>
      <c r="G431" s="32" t="s">
        <v>26</v>
      </c>
      <c r="H431" s="185" t="s">
        <v>26</v>
      </c>
      <c r="I431" s="32" t="s">
        <v>26</v>
      </c>
      <c r="J431" s="32"/>
      <c r="K431" s="32"/>
      <c r="L431" s="32"/>
      <c r="M431" s="24"/>
      <c r="N431" s="25"/>
      <c r="O431" s="24"/>
    </row>
    <row r="432" spans="1:15" ht="30" customHeight="1" thickBot="1" x14ac:dyDescent="0.3">
      <c r="A432" s="90" t="s">
        <v>39</v>
      </c>
      <c r="B432" s="98" t="s">
        <v>40</v>
      </c>
      <c r="C432" s="186">
        <v>0</v>
      </c>
      <c r="D432" s="106" t="s">
        <v>26</v>
      </c>
      <c r="E432" s="32" t="s">
        <v>26</v>
      </c>
      <c r="F432" s="168" t="s">
        <v>26</v>
      </c>
      <c r="G432" s="32" t="s">
        <v>26</v>
      </c>
      <c r="H432" s="185" t="s">
        <v>26</v>
      </c>
      <c r="I432" s="32" t="s">
        <v>26</v>
      </c>
      <c r="J432" s="168"/>
      <c r="K432" s="168"/>
      <c r="L432" s="168"/>
      <c r="M432" s="105"/>
      <c r="N432" s="108"/>
      <c r="O432" s="105"/>
    </row>
    <row r="433" spans="1:15" ht="30" customHeight="1" thickBot="1" x14ac:dyDescent="0.3">
      <c r="A433" s="26" t="s">
        <v>41</v>
      </c>
      <c r="B433" s="30" t="s">
        <v>42</v>
      </c>
      <c r="C433" s="31">
        <v>0</v>
      </c>
      <c r="D433" s="87" t="s">
        <v>26</v>
      </c>
      <c r="E433" s="32" t="s">
        <v>26</v>
      </c>
      <c r="F433" s="32" t="s">
        <v>26</v>
      </c>
      <c r="G433" s="32" t="s">
        <v>26</v>
      </c>
      <c r="H433" s="185" t="s">
        <v>26</v>
      </c>
      <c r="I433" s="32" t="s">
        <v>26</v>
      </c>
      <c r="J433" s="32"/>
      <c r="K433" s="32"/>
      <c r="L433" s="32"/>
      <c r="M433" s="24"/>
      <c r="N433" s="25"/>
      <c r="O433" s="24"/>
    </row>
    <row r="434" spans="1:15" ht="30" customHeight="1" thickBot="1" x14ac:dyDescent="0.3">
      <c r="A434" s="26">
        <v>5</v>
      </c>
      <c r="B434" s="27" t="s">
        <v>43</v>
      </c>
      <c r="C434" s="31" t="s">
        <v>26</v>
      </c>
      <c r="D434" s="87" t="s">
        <v>26</v>
      </c>
      <c r="E434" s="32" t="s">
        <v>26</v>
      </c>
      <c r="F434" s="32" t="s">
        <v>26</v>
      </c>
      <c r="G434" s="32" t="s">
        <v>26</v>
      </c>
      <c r="H434" s="185" t="s">
        <v>26</v>
      </c>
      <c r="I434" s="32" t="s">
        <v>26</v>
      </c>
      <c r="J434" s="77"/>
      <c r="K434" s="77"/>
      <c r="L434" s="164"/>
      <c r="M434" s="164"/>
      <c r="N434" s="79"/>
      <c r="O434" s="77"/>
    </row>
    <row r="435" spans="1:15" ht="30" customHeight="1" thickBot="1" x14ac:dyDescent="0.3">
      <c r="A435" s="26" t="s">
        <v>228</v>
      </c>
      <c r="B435" s="30" t="s">
        <v>45</v>
      </c>
      <c r="C435" s="31" t="s">
        <v>26</v>
      </c>
      <c r="D435" s="87" t="s">
        <v>26</v>
      </c>
      <c r="E435" s="32" t="s">
        <v>26</v>
      </c>
      <c r="F435" s="32" t="s">
        <v>26</v>
      </c>
      <c r="G435" s="32" t="s">
        <v>26</v>
      </c>
      <c r="H435" s="185" t="s">
        <v>26</v>
      </c>
      <c r="I435" s="32" t="s">
        <v>26</v>
      </c>
      <c r="J435" s="32"/>
      <c r="K435" s="32"/>
      <c r="L435" s="32"/>
      <c r="M435" s="32"/>
      <c r="N435" s="25"/>
      <c r="O435" s="24"/>
    </row>
    <row r="436" spans="1:15" ht="30" customHeight="1" thickBot="1" x14ac:dyDescent="0.3">
      <c r="A436" s="26" t="s">
        <v>229</v>
      </c>
      <c r="B436" s="30" t="s">
        <v>47</v>
      </c>
      <c r="C436" s="31" t="s">
        <v>26</v>
      </c>
      <c r="D436" s="87" t="s">
        <v>26</v>
      </c>
      <c r="E436" s="32" t="s">
        <v>26</v>
      </c>
      <c r="F436" s="32" t="s">
        <v>26</v>
      </c>
      <c r="G436" s="32" t="s">
        <v>26</v>
      </c>
      <c r="H436" s="185" t="s">
        <v>26</v>
      </c>
      <c r="I436" s="32" t="s">
        <v>26</v>
      </c>
      <c r="J436" s="32"/>
      <c r="K436" s="32"/>
      <c r="L436" s="32"/>
      <c r="M436" s="32"/>
      <c r="N436" s="25"/>
      <c r="O436" s="24"/>
    </row>
    <row r="437" spans="1:15" ht="30" customHeight="1" thickBot="1" x14ac:dyDescent="0.3">
      <c r="A437" s="26">
        <v>6</v>
      </c>
      <c r="B437" s="27" t="s">
        <v>48</v>
      </c>
      <c r="C437" s="31" t="s">
        <v>26</v>
      </c>
      <c r="D437" s="87" t="s">
        <v>26</v>
      </c>
      <c r="E437" s="32" t="s">
        <v>26</v>
      </c>
      <c r="F437" s="32" t="s">
        <v>26</v>
      </c>
      <c r="G437" s="32" t="s">
        <v>26</v>
      </c>
      <c r="H437" s="185" t="s">
        <v>26</v>
      </c>
      <c r="I437" s="32" t="s">
        <v>26</v>
      </c>
      <c r="J437" s="164"/>
      <c r="K437" s="164"/>
      <c r="L437" s="164"/>
      <c r="M437" s="164"/>
      <c r="N437" s="79"/>
      <c r="O437" s="77"/>
    </row>
    <row r="438" spans="1:15" ht="63" customHeight="1" thickBot="1" x14ac:dyDescent="0.3">
      <c r="A438" s="26" t="s">
        <v>49</v>
      </c>
      <c r="B438" s="30" t="s">
        <v>50</v>
      </c>
      <c r="C438" s="31" t="s">
        <v>26</v>
      </c>
      <c r="D438" s="87" t="s">
        <v>26</v>
      </c>
      <c r="E438" s="32" t="s">
        <v>26</v>
      </c>
      <c r="F438" s="32" t="s">
        <v>26</v>
      </c>
      <c r="G438" s="32" t="s">
        <v>26</v>
      </c>
      <c r="H438" s="185" t="s">
        <v>26</v>
      </c>
      <c r="I438" s="32" t="s">
        <v>26</v>
      </c>
      <c r="J438" s="32"/>
      <c r="K438" s="32"/>
      <c r="L438" s="32"/>
      <c r="M438" s="32"/>
      <c r="N438" s="25"/>
      <c r="O438" s="24"/>
    </row>
    <row r="439" spans="1:15" ht="30" customHeight="1" thickBot="1" x14ac:dyDescent="0.3">
      <c r="A439" s="26" t="s">
        <v>51</v>
      </c>
      <c r="B439" s="30" t="s">
        <v>52</v>
      </c>
      <c r="C439" s="32" t="s">
        <v>26</v>
      </c>
      <c r="D439" s="32" t="s">
        <v>26</v>
      </c>
      <c r="E439" s="32" t="s">
        <v>26</v>
      </c>
      <c r="F439" s="32" t="s">
        <v>26</v>
      </c>
      <c r="G439" s="32" t="s">
        <v>26</v>
      </c>
      <c r="H439" s="185" t="s">
        <v>26</v>
      </c>
      <c r="I439" s="32" t="s">
        <v>26</v>
      </c>
      <c r="J439" s="32"/>
      <c r="K439" s="32"/>
      <c r="L439" s="32"/>
      <c r="M439" s="32"/>
      <c r="N439" s="25"/>
      <c r="O439" s="24"/>
    </row>
    <row r="440" spans="1:15" ht="30" customHeight="1" thickBot="1" x14ac:dyDescent="0.3">
      <c r="A440" s="26" t="s">
        <v>53</v>
      </c>
      <c r="B440" s="98" t="s">
        <v>54</v>
      </c>
      <c r="C440" s="32" t="s">
        <v>26</v>
      </c>
      <c r="D440" s="32" t="s">
        <v>26</v>
      </c>
      <c r="E440" s="32" t="s">
        <v>26</v>
      </c>
      <c r="F440" s="32" t="s">
        <v>26</v>
      </c>
      <c r="G440" s="32" t="s">
        <v>26</v>
      </c>
      <c r="H440" s="185" t="s">
        <v>26</v>
      </c>
      <c r="I440" s="32" t="s">
        <v>26</v>
      </c>
      <c r="J440" s="32"/>
      <c r="K440" s="32"/>
      <c r="L440" s="32"/>
      <c r="M440" s="32"/>
      <c r="N440" s="25"/>
      <c r="O440" s="24"/>
    </row>
    <row r="441" spans="1:15" ht="30" customHeight="1" thickBot="1" x14ac:dyDescent="0.3">
      <c r="A441" s="26" t="s">
        <v>55</v>
      </c>
      <c r="B441" s="187" t="s">
        <v>56</v>
      </c>
      <c r="C441" s="32" t="s">
        <v>26</v>
      </c>
      <c r="D441" s="32" t="s">
        <v>26</v>
      </c>
      <c r="E441" s="32" t="s">
        <v>26</v>
      </c>
      <c r="F441" s="32" t="s">
        <v>26</v>
      </c>
      <c r="G441" s="32" t="s">
        <v>26</v>
      </c>
      <c r="H441" s="185" t="s">
        <v>26</v>
      </c>
      <c r="I441" s="32" t="s">
        <v>26</v>
      </c>
      <c r="J441" s="32"/>
      <c r="K441" s="32"/>
      <c r="L441" s="32"/>
      <c r="M441" s="32"/>
      <c r="N441" s="25"/>
      <c r="O441" s="24"/>
    </row>
    <row r="442" spans="1:15" ht="30" customHeight="1" thickBot="1" x14ac:dyDescent="0.3">
      <c r="A442" s="26" t="s">
        <v>57</v>
      </c>
      <c r="B442" s="187" t="s">
        <v>58</v>
      </c>
      <c r="C442" s="32" t="s">
        <v>26</v>
      </c>
      <c r="D442" s="32" t="s">
        <v>26</v>
      </c>
      <c r="E442" s="32" t="s">
        <v>26</v>
      </c>
      <c r="F442" s="32" t="s">
        <v>26</v>
      </c>
      <c r="G442" s="32" t="s">
        <v>26</v>
      </c>
      <c r="H442" s="185" t="s">
        <v>26</v>
      </c>
      <c r="I442" s="32" t="s">
        <v>26</v>
      </c>
      <c r="J442" s="32"/>
      <c r="K442" s="32"/>
      <c r="L442" s="32"/>
      <c r="M442" s="32"/>
      <c r="N442" s="25"/>
      <c r="O442" s="24"/>
    </row>
    <row r="443" spans="1:15" ht="30" customHeight="1" thickBot="1" x14ac:dyDescent="0.3">
      <c r="A443" s="26" t="s">
        <v>59</v>
      </c>
      <c r="B443" s="187" t="s">
        <v>60</v>
      </c>
      <c r="C443" s="32" t="s">
        <v>26</v>
      </c>
      <c r="D443" s="32" t="s">
        <v>26</v>
      </c>
      <c r="E443" s="32" t="s">
        <v>26</v>
      </c>
      <c r="F443" s="32" t="s">
        <v>26</v>
      </c>
      <c r="G443" s="32" t="s">
        <v>26</v>
      </c>
      <c r="H443" s="185" t="s">
        <v>26</v>
      </c>
      <c r="I443" s="32" t="s">
        <v>26</v>
      </c>
      <c r="J443" s="32"/>
      <c r="K443" s="32"/>
      <c r="L443" s="32"/>
      <c r="M443" s="32"/>
      <c r="N443" s="25"/>
      <c r="O443" s="24"/>
    </row>
    <row r="444" spans="1:15" ht="30" customHeight="1" thickBot="1" x14ac:dyDescent="0.3">
      <c r="A444" s="52" t="s">
        <v>53</v>
      </c>
      <c r="B444" s="104" t="s">
        <v>62</v>
      </c>
      <c r="C444" s="32" t="s">
        <v>26</v>
      </c>
      <c r="D444" s="32" t="s">
        <v>26</v>
      </c>
      <c r="E444" s="32" t="s">
        <v>26</v>
      </c>
      <c r="F444" s="168" t="s">
        <v>26</v>
      </c>
      <c r="G444" s="32" t="s">
        <v>26</v>
      </c>
      <c r="H444" s="185" t="s">
        <v>26</v>
      </c>
      <c r="I444" s="32" t="s">
        <v>26</v>
      </c>
      <c r="J444" s="168"/>
      <c r="K444" s="168"/>
      <c r="L444" s="168"/>
      <c r="M444" s="168"/>
      <c r="N444" s="108"/>
      <c r="O444" s="105"/>
    </row>
    <row r="445" spans="1:15" ht="30" customHeight="1" thickBot="1" x14ac:dyDescent="0.3">
      <c r="A445" s="26">
        <v>7</v>
      </c>
      <c r="B445" s="27" t="s">
        <v>63</v>
      </c>
      <c r="C445" s="31" t="s">
        <v>26</v>
      </c>
      <c r="D445" s="87" t="s">
        <v>26</v>
      </c>
      <c r="E445" s="32" t="s">
        <v>26</v>
      </c>
      <c r="F445" s="32" t="s">
        <v>26</v>
      </c>
      <c r="G445" s="32" t="s">
        <v>26</v>
      </c>
      <c r="H445" s="185" t="s">
        <v>26</v>
      </c>
      <c r="I445" s="32" t="s">
        <v>26</v>
      </c>
      <c r="J445" s="164"/>
      <c r="K445" s="164"/>
      <c r="L445" s="164"/>
      <c r="M445" s="164"/>
      <c r="N445" s="79"/>
      <c r="O445" s="77"/>
    </row>
    <row r="446" spans="1:15" ht="30" customHeight="1" thickBot="1" x14ac:dyDescent="0.3">
      <c r="A446" s="26" t="s">
        <v>64</v>
      </c>
      <c r="B446" s="30" t="s">
        <v>65</v>
      </c>
      <c r="C446" s="31" t="s">
        <v>26</v>
      </c>
      <c r="D446" s="87" t="s">
        <v>26</v>
      </c>
      <c r="E446" s="32" t="s">
        <v>26</v>
      </c>
      <c r="F446" s="32" t="s">
        <v>26</v>
      </c>
      <c r="G446" s="32" t="s">
        <v>26</v>
      </c>
      <c r="H446" s="185" t="s">
        <v>26</v>
      </c>
      <c r="I446" s="32" t="s">
        <v>26</v>
      </c>
      <c r="J446" s="32"/>
      <c r="K446" s="32"/>
      <c r="L446" s="32"/>
      <c r="M446" s="32"/>
      <c r="N446" s="25"/>
      <c r="O446" s="24"/>
    </row>
    <row r="447" spans="1:15" ht="30" customHeight="1" thickBot="1" x14ac:dyDescent="0.3">
      <c r="A447" s="26" t="s">
        <v>66</v>
      </c>
      <c r="B447" s="30" t="s">
        <v>67</v>
      </c>
      <c r="C447" s="31" t="s">
        <v>26</v>
      </c>
      <c r="D447" s="87" t="s">
        <v>26</v>
      </c>
      <c r="E447" s="32" t="s">
        <v>26</v>
      </c>
      <c r="F447" s="32" t="s">
        <v>26</v>
      </c>
      <c r="G447" s="32" t="s">
        <v>26</v>
      </c>
      <c r="H447" s="185" t="s">
        <v>26</v>
      </c>
      <c r="I447" s="32" t="s">
        <v>26</v>
      </c>
      <c r="J447" s="24"/>
      <c r="K447" s="24"/>
      <c r="L447" s="24"/>
      <c r="M447" s="24"/>
      <c r="N447" s="25"/>
      <c r="O447" s="24"/>
    </row>
    <row r="448" spans="1:15" ht="30" customHeight="1" thickBot="1" x14ac:dyDescent="0.3">
      <c r="A448" s="26" t="s">
        <v>68</v>
      </c>
      <c r="B448" s="30" t="s">
        <v>69</v>
      </c>
      <c r="C448" s="31" t="s">
        <v>26</v>
      </c>
      <c r="D448" s="87" t="s">
        <v>26</v>
      </c>
      <c r="E448" s="32" t="s">
        <v>26</v>
      </c>
      <c r="F448" s="32" t="s">
        <v>26</v>
      </c>
      <c r="G448" s="32" t="s">
        <v>26</v>
      </c>
      <c r="H448" s="185" t="s">
        <v>26</v>
      </c>
      <c r="I448" s="32" t="s">
        <v>26</v>
      </c>
      <c r="J448" s="32"/>
      <c r="K448" s="32"/>
      <c r="L448" s="24"/>
      <c r="M448" s="24"/>
      <c r="N448" s="25"/>
      <c r="O448" s="24"/>
    </row>
    <row r="449" spans="1:15" ht="30" customHeight="1" thickBot="1" x14ac:dyDescent="0.3">
      <c r="A449" s="26" t="s">
        <v>70</v>
      </c>
      <c r="B449" s="27" t="s">
        <v>71</v>
      </c>
      <c r="C449" s="28">
        <f>C451</f>
        <v>250</v>
      </c>
      <c r="D449" s="28">
        <f t="shared" ref="D449:G449" si="131">D451</f>
        <v>56</v>
      </c>
      <c r="E449" s="164">
        <v>2</v>
      </c>
      <c r="F449" s="28" t="str">
        <f t="shared" si="131"/>
        <v>«–»</v>
      </c>
      <c r="G449" s="28">
        <f t="shared" si="131"/>
        <v>69</v>
      </c>
      <c r="H449" s="185" t="s">
        <v>26</v>
      </c>
      <c r="I449" s="28">
        <f t="shared" ref="I449" si="132">I451</f>
        <v>69</v>
      </c>
      <c r="J449" s="164"/>
      <c r="K449" s="164"/>
      <c r="L449" s="77"/>
      <c r="M449" s="77"/>
      <c r="N449" s="79"/>
      <c r="O449" s="77"/>
    </row>
    <row r="450" spans="1:15" ht="30" customHeight="1" thickBot="1" x14ac:dyDescent="0.3">
      <c r="A450" s="26" t="s">
        <v>72</v>
      </c>
      <c r="B450" s="30" t="s">
        <v>73</v>
      </c>
      <c r="C450" s="31" t="s">
        <v>26</v>
      </c>
      <c r="D450" s="87" t="s">
        <v>26</v>
      </c>
      <c r="E450" s="32" t="s">
        <v>26</v>
      </c>
      <c r="F450" s="32" t="s">
        <v>26</v>
      </c>
      <c r="G450" s="32" t="s">
        <v>26</v>
      </c>
      <c r="H450" s="185" t="s">
        <v>26</v>
      </c>
      <c r="I450" s="32" t="s">
        <v>26</v>
      </c>
      <c r="J450" s="32"/>
      <c r="K450" s="32"/>
      <c r="L450" s="24"/>
      <c r="M450" s="24"/>
      <c r="N450" s="25"/>
      <c r="O450" s="24"/>
    </row>
    <row r="451" spans="1:15" ht="30" customHeight="1" thickBot="1" x14ac:dyDescent="0.3">
      <c r="A451" s="26" t="s">
        <v>74</v>
      </c>
      <c r="B451" s="30" t="s">
        <v>75</v>
      </c>
      <c r="C451" s="31">
        <v>250</v>
      </c>
      <c r="D451" s="87">
        <v>56</v>
      </c>
      <c r="E451" s="32">
        <v>2</v>
      </c>
      <c r="F451" s="32" t="s">
        <v>26</v>
      </c>
      <c r="G451" s="32">
        <v>69</v>
      </c>
      <c r="H451" s="185" t="s">
        <v>26</v>
      </c>
      <c r="I451" s="32">
        <v>69</v>
      </c>
      <c r="J451" s="32"/>
      <c r="K451" s="32"/>
      <c r="L451" s="24"/>
      <c r="M451" s="24"/>
      <c r="N451" s="25"/>
      <c r="O451" s="24"/>
    </row>
    <row r="452" spans="1:15" ht="30" customHeight="1" thickBot="1" x14ac:dyDescent="0.3">
      <c r="A452" s="26">
        <v>9</v>
      </c>
      <c r="B452" s="27" t="s">
        <v>76</v>
      </c>
      <c r="C452" s="28">
        <f>C453+C454+C455</f>
        <v>515</v>
      </c>
      <c r="D452" s="29">
        <f>D453+D454+D455+D456</f>
        <v>403</v>
      </c>
      <c r="E452" s="32" t="s">
        <v>26</v>
      </c>
      <c r="F452" s="164" t="str">
        <f>F453</f>
        <v>«–»</v>
      </c>
      <c r="G452" s="164">
        <f>G454+G455</f>
        <v>223</v>
      </c>
      <c r="H452" s="185" t="s">
        <v>26</v>
      </c>
      <c r="I452" s="164">
        <f>I454+I455</f>
        <v>95</v>
      </c>
      <c r="J452" s="164"/>
      <c r="K452" s="164"/>
      <c r="L452" s="77"/>
      <c r="M452" s="77"/>
      <c r="N452" s="79"/>
      <c r="O452" s="77"/>
    </row>
    <row r="453" spans="1:15" ht="30" customHeight="1" thickBot="1" x14ac:dyDescent="0.3">
      <c r="A453" s="26" t="s">
        <v>77</v>
      </c>
      <c r="B453" s="30" t="s">
        <v>78</v>
      </c>
      <c r="C453" s="23">
        <v>110</v>
      </c>
      <c r="D453" s="87">
        <v>210</v>
      </c>
      <c r="E453" s="32" t="s">
        <v>26</v>
      </c>
      <c r="F453" s="32" t="s">
        <v>26</v>
      </c>
      <c r="G453" s="32" t="s">
        <v>26</v>
      </c>
      <c r="H453" s="185" t="s">
        <v>26</v>
      </c>
      <c r="I453" s="32" t="s">
        <v>26</v>
      </c>
      <c r="J453" s="32"/>
      <c r="K453" s="32"/>
      <c r="L453" s="24"/>
      <c r="M453" s="24"/>
      <c r="N453" s="25"/>
      <c r="O453" s="24"/>
    </row>
    <row r="454" spans="1:15" ht="30" customHeight="1" thickBot="1" x14ac:dyDescent="0.3">
      <c r="A454" s="26" t="s">
        <v>79</v>
      </c>
      <c r="B454" s="30" t="s">
        <v>80</v>
      </c>
      <c r="C454" s="31">
        <v>158</v>
      </c>
      <c r="D454" s="87">
        <v>79</v>
      </c>
      <c r="E454" s="32" t="s">
        <v>26</v>
      </c>
      <c r="F454" s="32" t="s">
        <v>26</v>
      </c>
      <c r="G454" s="32">
        <v>128</v>
      </c>
      <c r="H454" s="185" t="s">
        <v>26</v>
      </c>
      <c r="I454" s="32">
        <v>0</v>
      </c>
      <c r="J454" s="32"/>
      <c r="K454" s="32"/>
      <c r="L454" s="32"/>
      <c r="M454" s="24"/>
      <c r="N454" s="25"/>
      <c r="O454" s="24"/>
    </row>
    <row r="455" spans="1:15" ht="30" customHeight="1" thickBot="1" x14ac:dyDescent="0.3">
      <c r="A455" s="26" t="s">
        <v>81</v>
      </c>
      <c r="B455" s="30" t="s">
        <v>82</v>
      </c>
      <c r="C455" s="31">
        <v>247</v>
      </c>
      <c r="D455" s="87">
        <v>114</v>
      </c>
      <c r="E455" s="32" t="s">
        <v>26</v>
      </c>
      <c r="F455" s="32" t="s">
        <v>26</v>
      </c>
      <c r="G455" s="32">
        <v>95</v>
      </c>
      <c r="H455" s="185" t="s">
        <v>26</v>
      </c>
      <c r="I455" s="32">
        <v>95</v>
      </c>
      <c r="J455" s="32"/>
      <c r="K455" s="32"/>
      <c r="L455" s="32"/>
      <c r="M455" s="24"/>
      <c r="N455" s="25"/>
      <c r="O455" s="24"/>
    </row>
    <row r="456" spans="1:15" ht="30" customHeight="1" thickBot="1" x14ac:dyDescent="0.3">
      <c r="A456" s="26" t="s">
        <v>83</v>
      </c>
      <c r="B456" s="30" t="s">
        <v>84</v>
      </c>
      <c r="C456" s="31">
        <v>0</v>
      </c>
      <c r="D456" s="87">
        <v>0</v>
      </c>
      <c r="E456" s="32" t="s">
        <v>26</v>
      </c>
      <c r="F456" s="32" t="s">
        <v>26</v>
      </c>
      <c r="G456" s="32" t="s">
        <v>26</v>
      </c>
      <c r="H456" s="185" t="s">
        <v>26</v>
      </c>
      <c r="I456" s="32" t="s">
        <v>26</v>
      </c>
      <c r="J456" s="32"/>
      <c r="K456" s="32"/>
      <c r="L456" s="32"/>
      <c r="M456" s="24"/>
      <c r="N456" s="25"/>
      <c r="O456" s="24"/>
    </row>
    <row r="457" spans="1:15" ht="30" customHeight="1" thickBot="1" x14ac:dyDescent="0.3">
      <c r="A457" s="26">
        <v>10</v>
      </c>
      <c r="B457" s="27" t="s">
        <v>85</v>
      </c>
      <c r="C457" s="28">
        <f>C459</f>
        <v>30</v>
      </c>
      <c r="D457" s="28">
        <f t="shared" ref="D457:G457" si="133">D459</f>
        <v>50</v>
      </c>
      <c r="E457" s="164">
        <v>10</v>
      </c>
      <c r="F457" s="28">
        <f t="shared" si="133"/>
        <v>0</v>
      </c>
      <c r="G457" s="28">
        <f t="shared" si="133"/>
        <v>0</v>
      </c>
      <c r="H457" s="185" t="s">
        <v>26</v>
      </c>
      <c r="I457" s="28">
        <f t="shared" ref="I457" si="134">I459</f>
        <v>0</v>
      </c>
      <c r="J457" s="164"/>
      <c r="K457" s="164"/>
      <c r="L457" s="164"/>
      <c r="M457" s="77"/>
      <c r="N457" s="79"/>
      <c r="O457" s="77"/>
    </row>
    <row r="458" spans="1:15" ht="30" customHeight="1" thickBot="1" x14ac:dyDescent="0.3">
      <c r="A458" s="26" t="s">
        <v>86</v>
      </c>
      <c r="B458" s="30" t="s">
        <v>87</v>
      </c>
      <c r="C458" s="31" t="s">
        <v>26</v>
      </c>
      <c r="D458" s="87" t="s">
        <v>26</v>
      </c>
      <c r="E458" s="32" t="s">
        <v>26</v>
      </c>
      <c r="F458" s="32" t="s">
        <v>26</v>
      </c>
      <c r="G458" s="32" t="s">
        <v>26</v>
      </c>
      <c r="H458" s="185" t="s">
        <v>26</v>
      </c>
      <c r="I458" s="32" t="s">
        <v>26</v>
      </c>
      <c r="J458" s="24"/>
      <c r="K458" s="24"/>
      <c r="L458" s="24"/>
      <c r="M458" s="24"/>
      <c r="N458" s="25"/>
      <c r="O458" s="24"/>
    </row>
    <row r="459" spans="1:15" ht="30" customHeight="1" thickBot="1" x14ac:dyDescent="0.3">
      <c r="A459" s="26" t="s">
        <v>88</v>
      </c>
      <c r="B459" s="30" t="s">
        <v>89</v>
      </c>
      <c r="C459" s="31">
        <v>30</v>
      </c>
      <c r="D459" s="87">
        <v>50</v>
      </c>
      <c r="E459" s="32">
        <v>10</v>
      </c>
      <c r="F459" s="32">
        <v>0</v>
      </c>
      <c r="G459" s="32">
        <v>0</v>
      </c>
      <c r="H459" s="185" t="s">
        <v>26</v>
      </c>
      <c r="I459" s="32">
        <v>0</v>
      </c>
      <c r="J459" s="32"/>
      <c r="K459" s="32"/>
      <c r="L459" s="32"/>
      <c r="M459" s="24"/>
      <c r="N459" s="25"/>
      <c r="O459" s="24"/>
    </row>
    <row r="460" spans="1:15" ht="30" customHeight="1" thickBot="1" x14ac:dyDescent="0.3">
      <c r="A460" s="26">
        <v>11</v>
      </c>
      <c r="B460" s="27" t="s">
        <v>90</v>
      </c>
      <c r="C460" s="31" t="s">
        <v>26</v>
      </c>
      <c r="D460" s="87" t="s">
        <v>26</v>
      </c>
      <c r="E460" s="32" t="s">
        <v>26</v>
      </c>
      <c r="F460" s="32" t="s">
        <v>26</v>
      </c>
      <c r="G460" s="32" t="s">
        <v>26</v>
      </c>
      <c r="H460" s="185" t="s">
        <v>26</v>
      </c>
      <c r="I460" s="32" t="s">
        <v>26</v>
      </c>
      <c r="J460" s="164"/>
      <c r="K460" s="164"/>
      <c r="L460" s="164"/>
      <c r="M460" s="77"/>
      <c r="N460" s="79"/>
      <c r="O460" s="77"/>
    </row>
    <row r="461" spans="1:15" ht="30" customHeight="1" thickBot="1" x14ac:dyDescent="0.3">
      <c r="A461" s="26" t="s">
        <v>91</v>
      </c>
      <c r="B461" s="30" t="s">
        <v>92</v>
      </c>
      <c r="C461" s="31" t="s">
        <v>26</v>
      </c>
      <c r="D461" s="87" t="s">
        <v>26</v>
      </c>
      <c r="E461" s="32" t="s">
        <v>26</v>
      </c>
      <c r="F461" s="32" t="s">
        <v>26</v>
      </c>
      <c r="G461" s="32" t="s">
        <v>26</v>
      </c>
      <c r="H461" s="185" t="s">
        <v>26</v>
      </c>
      <c r="I461" s="32" t="s">
        <v>26</v>
      </c>
      <c r="J461" s="32"/>
      <c r="K461" s="32"/>
      <c r="L461" s="32"/>
      <c r="M461" s="24"/>
      <c r="N461" s="25"/>
      <c r="O461" s="24"/>
    </row>
    <row r="462" spans="1:15" ht="30" customHeight="1" thickBot="1" x14ac:dyDescent="0.3">
      <c r="A462" s="26" t="s">
        <v>93</v>
      </c>
      <c r="B462" s="30" t="s">
        <v>94</v>
      </c>
      <c r="C462" s="31" t="s">
        <v>26</v>
      </c>
      <c r="D462" s="87" t="s">
        <v>26</v>
      </c>
      <c r="E462" s="32" t="s">
        <v>26</v>
      </c>
      <c r="F462" s="32" t="s">
        <v>26</v>
      </c>
      <c r="G462" s="32" t="s">
        <v>26</v>
      </c>
      <c r="H462" s="185" t="s">
        <v>26</v>
      </c>
      <c r="I462" s="32" t="s">
        <v>26</v>
      </c>
      <c r="J462" s="32"/>
      <c r="K462" s="32"/>
      <c r="L462" s="32"/>
      <c r="M462" s="24"/>
      <c r="N462" s="25"/>
      <c r="O462" s="24"/>
    </row>
    <row r="463" spans="1:15" ht="30" customHeight="1" thickBot="1" x14ac:dyDescent="0.3">
      <c r="A463" s="26">
        <v>12</v>
      </c>
      <c r="B463" s="27" t="s">
        <v>95</v>
      </c>
      <c r="C463" s="164">
        <f>C465+C464</f>
        <v>50</v>
      </c>
      <c r="D463" s="164">
        <v>50</v>
      </c>
      <c r="E463" s="164">
        <v>22</v>
      </c>
      <c r="F463" s="164" t="str">
        <f t="shared" ref="F463" si="135">F465</f>
        <v>«–»</v>
      </c>
      <c r="G463" s="164">
        <f>G465</f>
        <v>5</v>
      </c>
      <c r="H463" s="185" t="s">
        <v>26</v>
      </c>
      <c r="I463" s="164">
        <f>I465</f>
        <v>0</v>
      </c>
      <c r="J463" s="164"/>
      <c r="K463" s="164"/>
      <c r="L463" s="164"/>
      <c r="M463" s="77"/>
      <c r="N463" s="79"/>
      <c r="O463" s="77"/>
    </row>
    <row r="464" spans="1:15" ht="30" customHeight="1" thickBot="1" x14ac:dyDescent="0.3">
      <c r="A464" s="26" t="s">
        <v>96</v>
      </c>
      <c r="B464" s="30" t="s">
        <v>97</v>
      </c>
      <c r="C464" s="31">
        <v>25</v>
      </c>
      <c r="D464" s="87">
        <v>25</v>
      </c>
      <c r="E464" s="32">
        <v>12</v>
      </c>
      <c r="F464" s="32" t="s">
        <v>26</v>
      </c>
      <c r="G464" s="32" t="s">
        <v>26</v>
      </c>
      <c r="H464" s="185" t="s">
        <v>26</v>
      </c>
      <c r="I464" s="32" t="s">
        <v>26</v>
      </c>
      <c r="J464" s="32"/>
      <c r="K464" s="32"/>
      <c r="L464" s="32"/>
      <c r="M464" s="24"/>
      <c r="N464" s="25"/>
      <c r="O464" s="24"/>
    </row>
    <row r="465" spans="1:15" ht="30" customHeight="1" thickBot="1" x14ac:dyDescent="0.3">
      <c r="A465" s="26" t="s">
        <v>98</v>
      </c>
      <c r="B465" s="30" t="s">
        <v>99</v>
      </c>
      <c r="C465" s="31">
        <v>25</v>
      </c>
      <c r="D465" s="87">
        <v>25</v>
      </c>
      <c r="E465" s="32">
        <v>10</v>
      </c>
      <c r="F465" s="32" t="s">
        <v>26</v>
      </c>
      <c r="G465" s="32">
        <v>5</v>
      </c>
      <c r="H465" s="185" t="s">
        <v>26</v>
      </c>
      <c r="I465" s="32">
        <v>0</v>
      </c>
      <c r="J465" s="32"/>
      <c r="K465" s="32"/>
      <c r="L465" s="32"/>
      <c r="M465" s="24"/>
      <c r="N465" s="25"/>
      <c r="O465" s="24"/>
    </row>
    <row r="466" spans="1:15" ht="30" customHeight="1" thickBot="1" x14ac:dyDescent="0.3">
      <c r="A466" s="26">
        <v>13</v>
      </c>
      <c r="B466" s="27" t="s">
        <v>100</v>
      </c>
      <c r="C466" s="28">
        <f>C468+C467+C469</f>
        <v>464</v>
      </c>
      <c r="D466" s="28">
        <f>D468+D467+D469</f>
        <v>169</v>
      </c>
      <c r="E466" s="164" t="str">
        <f>E468</f>
        <v>«–»</v>
      </c>
      <c r="F466" s="32" t="s">
        <v>26</v>
      </c>
      <c r="G466" s="164">
        <f>G468</f>
        <v>39</v>
      </c>
      <c r="H466" s="185" t="s">
        <v>26</v>
      </c>
      <c r="I466" s="164">
        <f>I468</f>
        <v>0</v>
      </c>
      <c r="J466" s="164"/>
      <c r="K466" s="164"/>
      <c r="L466" s="164"/>
      <c r="M466" s="77"/>
      <c r="N466" s="79"/>
      <c r="O466" s="77"/>
    </row>
    <row r="467" spans="1:15" ht="30" customHeight="1" thickBot="1" x14ac:dyDescent="0.3">
      <c r="A467" s="26" t="s">
        <v>101</v>
      </c>
      <c r="B467" s="30" t="s">
        <v>102</v>
      </c>
      <c r="C467" s="31">
        <v>0</v>
      </c>
      <c r="D467" s="87">
        <v>0</v>
      </c>
      <c r="E467" s="32" t="s">
        <v>26</v>
      </c>
      <c r="F467" s="32" t="s">
        <v>26</v>
      </c>
      <c r="G467" s="32" t="s">
        <v>26</v>
      </c>
      <c r="H467" s="185" t="s">
        <v>26</v>
      </c>
      <c r="I467" s="32" t="s">
        <v>26</v>
      </c>
      <c r="J467" s="32"/>
      <c r="K467" s="32"/>
      <c r="L467" s="32"/>
      <c r="M467" s="24"/>
      <c r="N467" s="25"/>
      <c r="O467" s="24"/>
    </row>
    <row r="468" spans="1:15" ht="30" customHeight="1" thickBot="1" x14ac:dyDescent="0.3">
      <c r="A468" s="90" t="s">
        <v>103</v>
      </c>
      <c r="B468" s="137" t="s">
        <v>104</v>
      </c>
      <c r="C468" s="188">
        <v>364</v>
      </c>
      <c r="D468" s="120">
        <v>169</v>
      </c>
      <c r="E468" s="32" t="s">
        <v>26</v>
      </c>
      <c r="F468" s="189" t="s">
        <v>26</v>
      </c>
      <c r="G468" s="189">
        <v>39</v>
      </c>
      <c r="H468" s="185" t="s">
        <v>26</v>
      </c>
      <c r="I468" s="189">
        <v>0</v>
      </c>
      <c r="J468" s="189"/>
      <c r="K468" s="189"/>
      <c r="L468" s="189"/>
      <c r="M468" s="100"/>
      <c r="N468" s="102"/>
      <c r="O468" s="100"/>
    </row>
    <row r="469" spans="1:15" ht="30" customHeight="1" thickBot="1" x14ac:dyDescent="0.3">
      <c r="A469" s="52" t="s">
        <v>105</v>
      </c>
      <c r="B469" s="104" t="s">
        <v>106</v>
      </c>
      <c r="C469" s="186">
        <v>100</v>
      </c>
      <c r="D469" s="106">
        <v>0</v>
      </c>
      <c r="E469" s="168" t="s">
        <v>26</v>
      </c>
      <c r="F469" s="168" t="s">
        <v>26</v>
      </c>
      <c r="G469" s="168" t="s">
        <v>26</v>
      </c>
      <c r="H469" s="185" t="s">
        <v>26</v>
      </c>
      <c r="I469" s="168" t="s">
        <v>26</v>
      </c>
      <c r="J469" s="168"/>
      <c r="K469" s="168"/>
      <c r="L469" s="168"/>
      <c r="M469" s="105"/>
      <c r="N469" s="108"/>
      <c r="O469" s="105"/>
    </row>
    <row r="470" spans="1:15" ht="30" customHeight="1" thickBot="1" x14ac:dyDescent="0.3">
      <c r="A470" s="26">
        <v>14</v>
      </c>
      <c r="B470" s="27" t="s">
        <v>169</v>
      </c>
      <c r="C470" s="31" t="s">
        <v>26</v>
      </c>
      <c r="D470" s="87" t="s">
        <v>26</v>
      </c>
      <c r="E470" s="168" t="s">
        <v>26</v>
      </c>
      <c r="F470" s="32" t="s">
        <v>26</v>
      </c>
      <c r="G470" s="168" t="s">
        <v>26</v>
      </c>
      <c r="H470" s="185" t="s">
        <v>26</v>
      </c>
      <c r="I470" s="168" t="s">
        <v>26</v>
      </c>
      <c r="J470" s="164"/>
      <c r="K470" s="164"/>
      <c r="L470" s="164"/>
      <c r="M470" s="77"/>
      <c r="N470" s="79"/>
      <c r="O470" s="77"/>
    </row>
    <row r="471" spans="1:15" ht="30" customHeight="1" thickBot="1" x14ac:dyDescent="0.3">
      <c r="A471" s="26" t="s">
        <v>108</v>
      </c>
      <c r="B471" s="30" t="s">
        <v>109</v>
      </c>
      <c r="C471" s="31" t="s">
        <v>26</v>
      </c>
      <c r="D471" s="87" t="s">
        <v>26</v>
      </c>
      <c r="E471" s="168" t="s">
        <v>26</v>
      </c>
      <c r="F471" s="32" t="s">
        <v>26</v>
      </c>
      <c r="G471" s="168" t="s">
        <v>26</v>
      </c>
      <c r="H471" s="185" t="s">
        <v>26</v>
      </c>
      <c r="I471" s="168" t="s">
        <v>26</v>
      </c>
      <c r="J471" s="32"/>
      <c r="K471" s="32"/>
      <c r="L471" s="32"/>
      <c r="M471" s="24"/>
      <c r="N471" s="25"/>
      <c r="O471" s="24"/>
    </row>
    <row r="472" spans="1:15" ht="30" customHeight="1" thickBot="1" x14ac:dyDescent="0.3">
      <c r="A472" s="26">
        <v>15</v>
      </c>
      <c r="B472" s="27" t="s">
        <v>110</v>
      </c>
      <c r="C472" s="31" t="s">
        <v>26</v>
      </c>
      <c r="D472" s="87" t="s">
        <v>26</v>
      </c>
      <c r="E472" s="168" t="s">
        <v>26</v>
      </c>
      <c r="F472" s="32" t="s">
        <v>26</v>
      </c>
      <c r="G472" s="168" t="s">
        <v>26</v>
      </c>
      <c r="H472" s="185" t="s">
        <v>26</v>
      </c>
      <c r="I472" s="168" t="s">
        <v>26</v>
      </c>
      <c r="J472" s="164"/>
      <c r="K472" s="164"/>
      <c r="L472" s="164"/>
      <c r="M472" s="77"/>
      <c r="N472" s="79"/>
      <c r="O472" s="77"/>
    </row>
    <row r="473" spans="1:15" ht="30" customHeight="1" thickBot="1" x14ac:dyDescent="0.3">
      <c r="A473" s="26" t="s">
        <v>111</v>
      </c>
      <c r="B473" s="30" t="s">
        <v>112</v>
      </c>
      <c r="C473" s="31" t="s">
        <v>26</v>
      </c>
      <c r="D473" s="87" t="s">
        <v>26</v>
      </c>
      <c r="E473" s="168" t="s">
        <v>26</v>
      </c>
      <c r="F473" s="32" t="s">
        <v>26</v>
      </c>
      <c r="G473" s="168" t="s">
        <v>26</v>
      </c>
      <c r="H473" s="185" t="s">
        <v>26</v>
      </c>
      <c r="I473" s="168" t="s">
        <v>26</v>
      </c>
      <c r="J473" s="32"/>
      <c r="K473" s="32"/>
      <c r="L473" s="32"/>
      <c r="M473" s="24"/>
      <c r="N473" s="25"/>
      <c r="O473" s="24"/>
    </row>
    <row r="474" spans="1:15" ht="30" customHeight="1" thickBot="1" x14ac:dyDescent="0.3">
      <c r="A474" s="26">
        <v>16</v>
      </c>
      <c r="B474" s="27" t="s">
        <v>113</v>
      </c>
      <c r="C474" s="28">
        <f>C475+C476</f>
        <v>684</v>
      </c>
      <c r="D474" s="29">
        <f>D476</f>
        <v>152</v>
      </c>
      <c r="E474" s="168" t="s">
        <v>26</v>
      </c>
      <c r="F474" s="32" t="s">
        <v>26</v>
      </c>
      <c r="G474" s="164">
        <f>G476</f>
        <v>228</v>
      </c>
      <c r="H474" s="185" t="s">
        <v>26</v>
      </c>
      <c r="I474" s="164">
        <f>I476</f>
        <v>0</v>
      </c>
      <c r="J474" s="32"/>
      <c r="K474" s="32"/>
      <c r="L474" s="32"/>
      <c r="M474" s="24"/>
      <c r="N474" s="25"/>
      <c r="O474" s="24"/>
    </row>
    <row r="475" spans="1:15" ht="30" customHeight="1" thickBot="1" x14ac:dyDescent="0.3">
      <c r="A475" s="26" t="s">
        <v>114</v>
      </c>
      <c r="B475" s="30" t="s">
        <v>115</v>
      </c>
      <c r="C475" s="31">
        <v>0</v>
      </c>
      <c r="D475" s="87" t="s">
        <v>26</v>
      </c>
      <c r="E475" s="168" t="s">
        <v>26</v>
      </c>
      <c r="F475" s="32" t="s">
        <v>26</v>
      </c>
      <c r="G475" s="32" t="s">
        <v>26</v>
      </c>
      <c r="H475" s="185" t="s">
        <v>26</v>
      </c>
      <c r="I475" s="32" t="s">
        <v>26</v>
      </c>
      <c r="J475" s="32"/>
      <c r="K475" s="32"/>
      <c r="L475" s="32"/>
      <c r="M475" s="24"/>
      <c r="N475" s="25"/>
      <c r="O475" s="24"/>
    </row>
    <row r="476" spans="1:15" ht="30" customHeight="1" thickBot="1" x14ac:dyDescent="0.3">
      <c r="A476" s="26" t="s">
        <v>116</v>
      </c>
      <c r="B476" s="30" t="s">
        <v>117</v>
      </c>
      <c r="C476" s="31">
        <v>684</v>
      </c>
      <c r="D476" s="87">
        <v>152</v>
      </c>
      <c r="E476" s="168" t="s">
        <v>26</v>
      </c>
      <c r="F476" s="32" t="s">
        <v>26</v>
      </c>
      <c r="G476" s="32">
        <v>228</v>
      </c>
      <c r="H476" s="185" t="s">
        <v>26</v>
      </c>
      <c r="I476" s="32">
        <v>0</v>
      </c>
      <c r="J476" s="32"/>
      <c r="K476" s="32"/>
      <c r="L476" s="32"/>
      <c r="M476" s="24"/>
      <c r="N476" s="25"/>
      <c r="O476" s="24"/>
    </row>
    <row r="477" spans="1:15" ht="30" customHeight="1" thickBot="1" x14ac:dyDescent="0.3">
      <c r="A477" s="26" t="s">
        <v>118</v>
      </c>
      <c r="B477" s="30" t="s">
        <v>119</v>
      </c>
      <c r="C477" s="31" t="s">
        <v>26</v>
      </c>
      <c r="D477" s="87" t="s">
        <v>26</v>
      </c>
      <c r="E477" s="168" t="s">
        <v>26</v>
      </c>
      <c r="F477" s="32" t="s">
        <v>26</v>
      </c>
      <c r="G477" s="32" t="s">
        <v>26</v>
      </c>
      <c r="H477" s="185" t="s">
        <v>26</v>
      </c>
      <c r="I477" s="32" t="s">
        <v>26</v>
      </c>
      <c r="J477" s="32"/>
      <c r="K477" s="32"/>
      <c r="L477" s="32"/>
      <c r="M477" s="24"/>
      <c r="N477" s="25"/>
      <c r="O477" s="24"/>
    </row>
    <row r="478" spans="1:15" ht="30" customHeight="1" thickBot="1" x14ac:dyDescent="0.3">
      <c r="A478" s="26">
        <v>17</v>
      </c>
      <c r="B478" s="27" t="s">
        <v>120</v>
      </c>
      <c r="C478" s="28">
        <f>C479</f>
        <v>280</v>
      </c>
      <c r="D478" s="28">
        <f t="shared" ref="D478:I478" si="136">D479</f>
        <v>40</v>
      </c>
      <c r="E478" s="168" t="s">
        <v>26</v>
      </c>
      <c r="F478" s="28" t="str">
        <f t="shared" si="136"/>
        <v>«–»</v>
      </c>
      <c r="G478" s="28">
        <f t="shared" si="136"/>
        <v>160</v>
      </c>
      <c r="H478" s="185" t="s">
        <v>26</v>
      </c>
      <c r="I478" s="28">
        <f t="shared" si="136"/>
        <v>0</v>
      </c>
      <c r="J478" s="164"/>
      <c r="K478" s="164"/>
      <c r="L478" s="164"/>
      <c r="M478" s="77"/>
      <c r="N478" s="79"/>
      <c r="O478" s="77"/>
    </row>
    <row r="479" spans="1:15" ht="30" customHeight="1" thickBot="1" x14ac:dyDescent="0.3">
      <c r="A479" s="26" t="s">
        <v>121</v>
      </c>
      <c r="B479" s="30" t="s">
        <v>122</v>
      </c>
      <c r="C479" s="31">
        <v>280</v>
      </c>
      <c r="D479" s="87">
        <v>40</v>
      </c>
      <c r="E479" s="168" t="s">
        <v>26</v>
      </c>
      <c r="F479" s="32" t="s">
        <v>26</v>
      </c>
      <c r="G479" s="32">
        <v>160</v>
      </c>
      <c r="H479" s="185" t="s">
        <v>26</v>
      </c>
      <c r="I479" s="32">
        <v>0</v>
      </c>
      <c r="J479" s="32"/>
      <c r="K479" s="32"/>
      <c r="L479" s="32"/>
      <c r="M479" s="24"/>
      <c r="N479" s="25"/>
      <c r="O479" s="24"/>
    </row>
    <row r="480" spans="1:15" ht="30" customHeight="1" thickBot="1" x14ac:dyDescent="0.3">
      <c r="A480" s="26" t="s">
        <v>123</v>
      </c>
      <c r="B480" s="30" t="s">
        <v>124</v>
      </c>
      <c r="C480" s="31" t="s">
        <v>26</v>
      </c>
      <c r="D480" s="87" t="s">
        <v>26</v>
      </c>
      <c r="E480" s="168" t="s">
        <v>26</v>
      </c>
      <c r="F480" s="32" t="s">
        <v>26</v>
      </c>
      <c r="G480" s="32" t="s">
        <v>26</v>
      </c>
      <c r="H480" s="185" t="s">
        <v>26</v>
      </c>
      <c r="I480" s="32" t="s">
        <v>26</v>
      </c>
      <c r="J480" s="32"/>
      <c r="K480" s="32"/>
      <c r="L480" s="32"/>
      <c r="M480" s="24"/>
      <c r="N480" s="25"/>
      <c r="O480" s="24"/>
    </row>
    <row r="481" spans="1:15" ht="30" customHeight="1" thickBot="1" x14ac:dyDescent="0.3">
      <c r="A481" s="26">
        <v>18</v>
      </c>
      <c r="B481" s="27" t="s">
        <v>125</v>
      </c>
      <c r="C481" s="31" t="s">
        <v>26</v>
      </c>
      <c r="D481" s="87" t="s">
        <v>26</v>
      </c>
      <c r="E481" s="32" t="s">
        <v>26</v>
      </c>
      <c r="F481" s="32" t="s">
        <v>26</v>
      </c>
      <c r="G481" s="32" t="s">
        <v>26</v>
      </c>
      <c r="H481" s="185" t="s">
        <v>26</v>
      </c>
      <c r="I481" s="32" t="s">
        <v>26</v>
      </c>
      <c r="J481" s="164"/>
      <c r="K481" s="164"/>
      <c r="L481" s="164"/>
      <c r="M481" s="77"/>
      <c r="N481" s="79"/>
      <c r="O481" s="77"/>
    </row>
    <row r="482" spans="1:15" ht="30" customHeight="1" thickBot="1" x14ac:dyDescent="0.3">
      <c r="A482" s="26" t="s">
        <v>126</v>
      </c>
      <c r="B482" s="30" t="s">
        <v>127</v>
      </c>
      <c r="C482" s="31" t="s">
        <v>26</v>
      </c>
      <c r="D482" s="87" t="s">
        <v>26</v>
      </c>
      <c r="E482" s="32" t="s">
        <v>26</v>
      </c>
      <c r="F482" s="32" t="s">
        <v>26</v>
      </c>
      <c r="G482" s="32" t="s">
        <v>26</v>
      </c>
      <c r="H482" s="185" t="s">
        <v>26</v>
      </c>
      <c r="I482" s="32" t="s">
        <v>26</v>
      </c>
      <c r="J482" s="32"/>
      <c r="K482" s="32"/>
      <c r="L482" s="32"/>
      <c r="M482" s="24"/>
      <c r="N482" s="25"/>
      <c r="O482" s="24"/>
    </row>
    <row r="483" spans="1:15" ht="30" customHeight="1" thickBot="1" x14ac:dyDescent="0.3">
      <c r="A483" s="26">
        <v>19</v>
      </c>
      <c r="B483" s="27" t="s">
        <v>128</v>
      </c>
      <c r="C483" s="31" t="s">
        <v>26</v>
      </c>
      <c r="D483" s="87" t="s">
        <v>26</v>
      </c>
      <c r="E483" s="32" t="s">
        <v>26</v>
      </c>
      <c r="F483" s="32" t="s">
        <v>26</v>
      </c>
      <c r="G483" s="32" t="s">
        <v>26</v>
      </c>
      <c r="H483" s="185" t="s">
        <v>26</v>
      </c>
      <c r="I483" s="32" t="s">
        <v>26</v>
      </c>
      <c r="J483" s="164"/>
      <c r="K483" s="164"/>
      <c r="L483" s="164"/>
      <c r="M483" s="77"/>
      <c r="N483" s="79"/>
      <c r="O483" s="77"/>
    </row>
    <row r="484" spans="1:15" ht="30" customHeight="1" thickBot="1" x14ac:dyDescent="0.3">
      <c r="A484" s="26" t="s">
        <v>129</v>
      </c>
      <c r="B484" s="30" t="s">
        <v>130</v>
      </c>
      <c r="C484" s="31" t="s">
        <v>26</v>
      </c>
      <c r="D484" s="87" t="s">
        <v>26</v>
      </c>
      <c r="E484" s="32" t="s">
        <v>26</v>
      </c>
      <c r="F484" s="32" t="s">
        <v>26</v>
      </c>
      <c r="G484" s="32" t="s">
        <v>26</v>
      </c>
      <c r="H484" s="185" t="s">
        <v>26</v>
      </c>
      <c r="I484" s="32" t="s">
        <v>26</v>
      </c>
      <c r="J484" s="32"/>
      <c r="K484" s="32"/>
      <c r="L484" s="32"/>
      <c r="M484" s="24"/>
      <c r="N484" s="25"/>
      <c r="O484" s="24"/>
    </row>
    <row r="485" spans="1:15" ht="30" customHeight="1" thickBot="1" x14ac:dyDescent="0.3">
      <c r="A485" s="26">
        <v>20</v>
      </c>
      <c r="B485" s="27" t="s">
        <v>131</v>
      </c>
      <c r="C485" s="28">
        <v>110</v>
      </c>
      <c r="D485" s="29">
        <v>83</v>
      </c>
      <c r="E485" s="32" t="s">
        <v>26</v>
      </c>
      <c r="F485" s="32" t="s">
        <v>26</v>
      </c>
      <c r="G485" s="32" t="s">
        <v>26</v>
      </c>
      <c r="H485" s="185" t="s">
        <v>26</v>
      </c>
      <c r="I485" s="164">
        <v>145</v>
      </c>
      <c r="J485" s="164"/>
      <c r="K485" s="164"/>
      <c r="L485" s="164"/>
      <c r="M485" s="77"/>
      <c r="N485" s="79"/>
      <c r="O485" s="77"/>
    </row>
    <row r="486" spans="1:15" ht="30" customHeight="1" thickBot="1" x14ac:dyDescent="0.3">
      <c r="A486" s="26" t="s">
        <v>132</v>
      </c>
      <c r="B486" s="30" t="s">
        <v>133</v>
      </c>
      <c r="C486" s="31">
        <v>110</v>
      </c>
      <c r="D486" s="87">
        <v>83</v>
      </c>
      <c r="E486" s="32" t="s">
        <v>26</v>
      </c>
      <c r="F486" s="32" t="s">
        <v>26</v>
      </c>
      <c r="G486" s="32" t="s">
        <v>26</v>
      </c>
      <c r="H486" s="185" t="s">
        <v>26</v>
      </c>
      <c r="I486" s="32">
        <v>145</v>
      </c>
      <c r="J486" s="32"/>
      <c r="K486" s="32"/>
      <c r="L486" s="32"/>
      <c r="M486" s="24"/>
      <c r="N486" s="25"/>
      <c r="O486" s="24"/>
    </row>
    <row r="487" spans="1:15" ht="30" customHeight="1" thickBot="1" x14ac:dyDescent="0.3">
      <c r="A487" s="26" t="s">
        <v>134</v>
      </c>
      <c r="B487" s="30" t="s">
        <v>135</v>
      </c>
      <c r="C487" s="31" t="s">
        <v>26</v>
      </c>
      <c r="D487" s="87">
        <v>0</v>
      </c>
      <c r="E487" s="32" t="s">
        <v>26</v>
      </c>
      <c r="F487" s="32" t="s">
        <v>26</v>
      </c>
      <c r="G487" s="32" t="s">
        <v>26</v>
      </c>
      <c r="H487" s="185" t="s">
        <v>26</v>
      </c>
      <c r="I487" s="32" t="s">
        <v>26</v>
      </c>
      <c r="J487" s="32"/>
      <c r="K487" s="32"/>
      <c r="L487" s="32"/>
      <c r="M487" s="24"/>
      <c r="N487" s="25"/>
      <c r="O487" s="24"/>
    </row>
    <row r="488" spans="1:15" ht="30" customHeight="1" thickBot="1" x14ac:dyDescent="0.3">
      <c r="A488" s="26" t="s">
        <v>136</v>
      </c>
      <c r="B488" s="30" t="s">
        <v>137</v>
      </c>
      <c r="C488" s="31" t="s">
        <v>26</v>
      </c>
      <c r="D488" s="87" t="s">
        <v>26</v>
      </c>
      <c r="E488" s="32" t="s">
        <v>26</v>
      </c>
      <c r="F488" s="32" t="s">
        <v>26</v>
      </c>
      <c r="G488" s="32" t="s">
        <v>26</v>
      </c>
      <c r="H488" s="185" t="s">
        <v>26</v>
      </c>
      <c r="I488" s="32" t="s">
        <v>26</v>
      </c>
      <c r="J488" s="32"/>
      <c r="K488" s="32"/>
      <c r="L488" s="32"/>
      <c r="M488" s="24"/>
      <c r="N488" s="25"/>
      <c r="O488" s="24"/>
    </row>
    <row r="489" spans="1:15" ht="30" customHeight="1" thickBot="1" x14ac:dyDescent="0.3">
      <c r="A489" s="52" t="s">
        <v>138</v>
      </c>
      <c r="B489" s="104" t="s">
        <v>139</v>
      </c>
      <c r="C489" s="186" t="s">
        <v>26</v>
      </c>
      <c r="D489" s="106" t="s">
        <v>26</v>
      </c>
      <c r="E489" s="32" t="s">
        <v>26</v>
      </c>
      <c r="F489" s="168" t="s">
        <v>26</v>
      </c>
      <c r="G489" s="32" t="s">
        <v>26</v>
      </c>
      <c r="H489" s="185" t="s">
        <v>26</v>
      </c>
      <c r="I489" s="32" t="s">
        <v>26</v>
      </c>
      <c r="J489" s="190"/>
      <c r="K489" s="190"/>
      <c r="L489" s="190"/>
      <c r="M489" s="191"/>
      <c r="N489" s="192"/>
      <c r="O489" s="191"/>
    </row>
    <row r="490" spans="1:15" ht="30" customHeight="1" thickBot="1" x14ac:dyDescent="0.3">
      <c r="A490" s="26">
        <v>21</v>
      </c>
      <c r="B490" s="27" t="s">
        <v>140</v>
      </c>
      <c r="C490" s="28">
        <f>C492</f>
        <v>96</v>
      </c>
      <c r="D490" s="28">
        <f>D492</f>
        <v>112</v>
      </c>
      <c r="E490" s="32" t="s">
        <v>26</v>
      </c>
      <c r="F490" s="32" t="s">
        <v>26</v>
      </c>
      <c r="G490" s="32" t="s">
        <v>26</v>
      </c>
      <c r="H490" s="185" t="s">
        <v>26</v>
      </c>
      <c r="I490" s="32" t="s">
        <v>26</v>
      </c>
      <c r="J490" s="164"/>
      <c r="K490" s="164"/>
      <c r="L490" s="164"/>
      <c r="M490" s="77"/>
      <c r="N490" s="79"/>
      <c r="O490" s="77"/>
    </row>
    <row r="491" spans="1:15" ht="30" customHeight="1" thickBot="1" x14ac:dyDescent="0.3">
      <c r="A491" s="26" t="s">
        <v>141</v>
      </c>
      <c r="B491" s="30" t="s">
        <v>142</v>
      </c>
      <c r="C491" s="31" t="s">
        <v>26</v>
      </c>
      <c r="D491" s="87" t="s">
        <v>26</v>
      </c>
      <c r="E491" s="32" t="s">
        <v>26</v>
      </c>
      <c r="F491" s="32" t="s">
        <v>26</v>
      </c>
      <c r="G491" s="32" t="s">
        <v>26</v>
      </c>
      <c r="H491" s="185" t="s">
        <v>26</v>
      </c>
      <c r="I491" s="32" t="s">
        <v>26</v>
      </c>
      <c r="J491" s="32"/>
      <c r="K491" s="32"/>
      <c r="L491" s="32"/>
      <c r="M491" s="24"/>
      <c r="N491" s="25"/>
      <c r="O491" s="24"/>
    </row>
    <row r="492" spans="1:15" ht="30" customHeight="1" thickBot="1" x14ac:dyDescent="0.3">
      <c r="A492" s="26" t="s">
        <v>143</v>
      </c>
      <c r="B492" s="30" t="s">
        <v>144</v>
      </c>
      <c r="C492" s="31">
        <v>96</v>
      </c>
      <c r="D492" s="87">
        <v>112</v>
      </c>
      <c r="E492" s="32" t="s">
        <v>26</v>
      </c>
      <c r="F492" s="32" t="s">
        <v>26</v>
      </c>
      <c r="G492" s="32" t="s">
        <v>26</v>
      </c>
      <c r="H492" s="185" t="s">
        <v>26</v>
      </c>
      <c r="I492" s="32" t="s">
        <v>26</v>
      </c>
      <c r="J492" s="32"/>
      <c r="K492" s="32"/>
      <c r="L492" s="32"/>
      <c r="M492" s="24"/>
      <c r="N492" s="25"/>
      <c r="O492" s="24"/>
    </row>
    <row r="493" spans="1:15" ht="30" customHeight="1" thickBot="1" x14ac:dyDescent="0.3">
      <c r="A493" s="26">
        <v>22</v>
      </c>
      <c r="B493" s="27" t="s">
        <v>145</v>
      </c>
      <c r="C493" s="31" t="s">
        <v>26</v>
      </c>
      <c r="D493" s="87" t="s">
        <v>26</v>
      </c>
      <c r="E493" s="32" t="s">
        <v>26</v>
      </c>
      <c r="F493" s="32" t="s">
        <v>26</v>
      </c>
      <c r="G493" s="32" t="s">
        <v>26</v>
      </c>
      <c r="H493" s="185" t="s">
        <v>26</v>
      </c>
      <c r="I493" s="32" t="s">
        <v>26</v>
      </c>
      <c r="J493" s="32"/>
      <c r="K493" s="32"/>
      <c r="L493" s="32"/>
      <c r="M493" s="24"/>
      <c r="N493" s="25"/>
      <c r="O493" s="24"/>
    </row>
    <row r="494" spans="1:15" ht="30" customHeight="1" thickBot="1" x14ac:dyDescent="0.3">
      <c r="A494" s="26">
        <v>23</v>
      </c>
      <c r="B494" s="27" t="s">
        <v>146</v>
      </c>
      <c r="C494" s="31" t="s">
        <v>26</v>
      </c>
      <c r="D494" s="87" t="s">
        <v>26</v>
      </c>
      <c r="E494" s="32" t="s">
        <v>26</v>
      </c>
      <c r="F494" s="32" t="s">
        <v>26</v>
      </c>
      <c r="G494" s="32" t="s">
        <v>26</v>
      </c>
      <c r="H494" s="185" t="s">
        <v>26</v>
      </c>
      <c r="I494" s="32" t="s">
        <v>26</v>
      </c>
      <c r="J494" s="32"/>
      <c r="K494" s="32"/>
      <c r="L494" s="32"/>
      <c r="M494" s="24"/>
      <c r="N494" s="25"/>
      <c r="O494" s="24"/>
    </row>
    <row r="495" spans="1:15" ht="30" customHeight="1" thickBot="1" x14ac:dyDescent="0.3">
      <c r="A495" s="60" t="s">
        <v>147</v>
      </c>
      <c r="B495" s="61"/>
      <c r="C495" s="29">
        <f>C490+C485+C478+C474+C466+C463+C457+C452+C449</f>
        <v>2479</v>
      </c>
      <c r="D495" s="29">
        <f>D490+D485+D478+D474+D466+D463+D457+D452+D449+D425</f>
        <v>1145</v>
      </c>
      <c r="E495" s="77">
        <v>34</v>
      </c>
      <c r="F495" s="32" t="s">
        <v>26</v>
      </c>
      <c r="G495" s="164">
        <f>G478+G474+G466+G463+G452+G449</f>
        <v>724</v>
      </c>
      <c r="H495" s="185" t="s">
        <v>26</v>
      </c>
      <c r="I495" s="164">
        <f>I478+I474+I466+I463+I452+I449+I485</f>
        <v>309</v>
      </c>
      <c r="J495" s="77"/>
      <c r="K495" s="77"/>
      <c r="L495" s="77"/>
      <c r="M495" s="77"/>
      <c r="N495" s="79"/>
      <c r="O495" s="77"/>
    </row>
    <row r="496" spans="1:15" ht="30" customHeight="1" x14ac:dyDescent="0.25">
      <c r="B496" s="65" t="s">
        <v>148</v>
      </c>
    </row>
    <row r="498" spans="1:1" ht="30" customHeight="1" x14ac:dyDescent="0.25">
      <c r="A498" s="66"/>
    </row>
    <row r="499" spans="1:1" ht="30" customHeight="1" x14ac:dyDescent="0.25">
      <c r="A499" s="193"/>
    </row>
    <row r="500" spans="1:1" ht="30" customHeight="1" x14ac:dyDescent="0.25">
      <c r="A500" s="66"/>
    </row>
    <row r="501" spans="1:1" ht="30" customHeight="1" x14ac:dyDescent="0.25">
      <c r="A501" s="66"/>
    </row>
    <row r="502" spans="1:1" ht="30" customHeight="1" x14ac:dyDescent="0.25">
      <c r="A502" s="66"/>
    </row>
    <row r="503" spans="1:1" ht="30" customHeight="1" x14ac:dyDescent="0.25">
      <c r="A503" s="66"/>
    </row>
    <row r="504" spans="1:1" ht="30" customHeight="1" x14ac:dyDescent="0.25">
      <c r="A504" s="66"/>
    </row>
    <row r="505" spans="1:1" ht="30" customHeight="1" x14ac:dyDescent="0.25">
      <c r="A505" s="66"/>
    </row>
    <row r="506" spans="1:1" ht="30" customHeight="1" x14ac:dyDescent="0.25">
      <c r="A506" s="65"/>
    </row>
  </sheetData>
  <mergeCells count="192">
    <mergeCell ref="A334:B334"/>
    <mergeCell ref="B336:B337"/>
    <mergeCell ref="C336:P336"/>
    <mergeCell ref="A413:B413"/>
    <mergeCell ref="C418:O418"/>
    <mergeCell ref="A495:B495"/>
    <mergeCell ref="Q151:T151"/>
    <mergeCell ref="A172:B172"/>
    <mergeCell ref="Q172:T172"/>
    <mergeCell ref="C176:O176"/>
    <mergeCell ref="A253:B253"/>
    <mergeCell ref="D257:P257"/>
    <mergeCell ref="Q145:T145"/>
    <mergeCell ref="Q146:T146"/>
    <mergeCell ref="Q147:T147"/>
    <mergeCell ref="Q148:T148"/>
    <mergeCell ref="Q149:T149"/>
    <mergeCell ref="Q150:T150"/>
    <mergeCell ref="Q139:T139"/>
    <mergeCell ref="Q140:T140"/>
    <mergeCell ref="Q141:T141"/>
    <mergeCell ref="Q142:T142"/>
    <mergeCell ref="Q143:T143"/>
    <mergeCell ref="Q144:T144"/>
    <mergeCell ref="Q133:T133"/>
    <mergeCell ref="Q134:T134"/>
    <mergeCell ref="Q135:T135"/>
    <mergeCell ref="Q136:T136"/>
    <mergeCell ref="Q137:T137"/>
    <mergeCell ref="Q138:T138"/>
    <mergeCell ref="N129:N130"/>
    <mergeCell ref="O129:O130"/>
    <mergeCell ref="P129:P130"/>
    <mergeCell ref="Q129:T130"/>
    <mergeCell ref="Q131:T131"/>
    <mergeCell ref="Q132:T132"/>
    <mergeCell ref="H129:H130"/>
    <mergeCell ref="I129:I130"/>
    <mergeCell ref="J129:J130"/>
    <mergeCell ref="K129:K130"/>
    <mergeCell ref="L129:L130"/>
    <mergeCell ref="M129:M130"/>
    <mergeCell ref="Q126:T126"/>
    <mergeCell ref="Q127:T127"/>
    <mergeCell ref="Q128:T128"/>
    <mergeCell ref="A129:A130"/>
    <mergeCell ref="B129:B130"/>
    <mergeCell ref="C129:C130"/>
    <mergeCell ref="D129:D130"/>
    <mergeCell ref="E129:E130"/>
    <mergeCell ref="F129:F130"/>
    <mergeCell ref="G129:G130"/>
    <mergeCell ref="Q120:T120"/>
    <mergeCell ref="Q121:T121"/>
    <mergeCell ref="Q122:T122"/>
    <mergeCell ref="Q123:T123"/>
    <mergeCell ref="Q124:T124"/>
    <mergeCell ref="Q125:T125"/>
    <mergeCell ref="O111:O112"/>
    <mergeCell ref="P111:P112"/>
    <mergeCell ref="Q111:T112"/>
    <mergeCell ref="Q113:T113"/>
    <mergeCell ref="Q114:T114"/>
    <mergeCell ref="Q115:T115"/>
    <mergeCell ref="I111:I112"/>
    <mergeCell ref="J111:J112"/>
    <mergeCell ref="K111:K112"/>
    <mergeCell ref="L111:L112"/>
    <mergeCell ref="M111:M112"/>
    <mergeCell ref="N111:N112"/>
    <mergeCell ref="Q109:T109"/>
    <mergeCell ref="Q110:T110"/>
    <mergeCell ref="A111:A112"/>
    <mergeCell ref="B111:B112"/>
    <mergeCell ref="C111:C112"/>
    <mergeCell ref="D111:D112"/>
    <mergeCell ref="E111:E112"/>
    <mergeCell ref="F111:F112"/>
    <mergeCell ref="G111:G112"/>
    <mergeCell ref="H111:H112"/>
    <mergeCell ref="Q103:T103"/>
    <mergeCell ref="Q104:T104"/>
    <mergeCell ref="Q105:T105"/>
    <mergeCell ref="Q106:T106"/>
    <mergeCell ref="Q107:T107"/>
    <mergeCell ref="Q108:T108"/>
    <mergeCell ref="M100:M101"/>
    <mergeCell ref="N100:N101"/>
    <mergeCell ref="O100:O101"/>
    <mergeCell ref="P100:P101"/>
    <mergeCell ref="Q100:T101"/>
    <mergeCell ref="Q102:T102"/>
    <mergeCell ref="G100:G101"/>
    <mergeCell ref="H100:H101"/>
    <mergeCell ref="I100:I101"/>
    <mergeCell ref="J100:J101"/>
    <mergeCell ref="K100:K101"/>
    <mergeCell ref="L100:L101"/>
    <mergeCell ref="A100:A101"/>
    <mergeCell ref="B100:B101"/>
    <mergeCell ref="C100:C101"/>
    <mergeCell ref="D100:D101"/>
    <mergeCell ref="E100:E101"/>
    <mergeCell ref="F100:F101"/>
    <mergeCell ref="Q94:T94"/>
    <mergeCell ref="Q95:T95"/>
    <mergeCell ref="Q96:T96"/>
    <mergeCell ref="Q97:T97"/>
    <mergeCell ref="Q98:T98"/>
    <mergeCell ref="Q99:T99"/>
    <mergeCell ref="N83:N84"/>
    <mergeCell ref="O83:O84"/>
    <mergeCell ref="A89:B89"/>
    <mergeCell ref="D92:P92"/>
    <mergeCell ref="Q92:T92"/>
    <mergeCell ref="Q93:T93"/>
    <mergeCell ref="H83:H84"/>
    <mergeCell ref="I83:I84"/>
    <mergeCell ref="J83:J84"/>
    <mergeCell ref="K83:K84"/>
    <mergeCell ref="L83:L84"/>
    <mergeCell ref="M83:M84"/>
    <mergeCell ref="M42:M43"/>
    <mergeCell ref="N42:N43"/>
    <mergeCell ref="O42:O43"/>
    <mergeCell ref="A83:A84"/>
    <mergeCell ref="B83:B84"/>
    <mergeCell ref="C83:C84"/>
    <mergeCell ref="D83:D84"/>
    <mergeCell ref="E83:E84"/>
    <mergeCell ref="F83:F84"/>
    <mergeCell ref="G83:G84"/>
    <mergeCell ref="G42:G43"/>
    <mergeCell ref="H42:H43"/>
    <mergeCell ref="I42:I43"/>
    <mergeCell ref="J42:J43"/>
    <mergeCell ref="K42:K43"/>
    <mergeCell ref="L42:L43"/>
    <mergeCell ref="A42:A43"/>
    <mergeCell ref="B42:B43"/>
    <mergeCell ref="C42:C43"/>
    <mergeCell ref="D42:D43"/>
    <mergeCell ref="E42:E43"/>
    <mergeCell ref="F42:F43"/>
    <mergeCell ref="J27:J28"/>
    <mergeCell ref="K27:K28"/>
    <mergeCell ref="L27:L28"/>
    <mergeCell ref="M27:M28"/>
    <mergeCell ref="N27:N28"/>
    <mergeCell ref="O27:O28"/>
    <mergeCell ref="O16:O17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I16:I17"/>
    <mergeCell ref="J16:J17"/>
    <mergeCell ref="K16:K17"/>
    <mergeCell ref="L16:L17"/>
    <mergeCell ref="M16:M17"/>
    <mergeCell ref="N16:N17"/>
    <mergeCell ref="N8:N9"/>
    <mergeCell ref="O8:O9"/>
    <mergeCell ref="A16:A17"/>
    <mergeCell ref="B16:B17"/>
    <mergeCell ref="C16:C17"/>
    <mergeCell ref="D16:D17"/>
    <mergeCell ref="E16:E17"/>
    <mergeCell ref="F16:F17"/>
    <mergeCell ref="G16:G17"/>
    <mergeCell ref="H16:H17"/>
    <mergeCell ref="H8:H9"/>
    <mergeCell ref="I8:I9"/>
    <mergeCell ref="J8:J9"/>
    <mergeCell ref="K8:K9"/>
    <mergeCell ref="L8:L9"/>
    <mergeCell ref="M8:M9"/>
    <mergeCell ref="A2:P2"/>
    <mergeCell ref="A4:O4"/>
    <mergeCell ref="A5:O5"/>
    <mergeCell ref="C7:O7"/>
    <mergeCell ref="B8:B9"/>
    <mergeCell ref="C8:C9"/>
    <mergeCell ref="D8:D9"/>
    <mergeCell ref="E8:E9"/>
    <mergeCell ref="F8:F9"/>
    <mergeCell ref="G8:G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3" manualBreakCount="3">
    <brk id="178" max="15" man="1"/>
    <brk id="227" max="15" man="1"/>
    <brk id="25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численность</vt:lpstr>
      <vt:lpstr>численность!Область_печати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2021-04-26T13:37:36Z</dcterms:created>
  <dcterms:modified xsi:type="dcterms:W3CDTF">2021-04-26T13:38:22Z</dcterms:modified>
</cp:coreProperties>
</file>