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Кутьина И.В\Мониторинг охотресурсов\Госмониторинг на 01.04.2025\"/>
    </mc:Choice>
  </mc:AlternateContent>
  <xr:revisionPtr revIDLastSave="0" documentId="13_ncr:1_{145E4AE5-280D-43A5-987D-682FE99609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тр.1" sheetId="1" r:id="rId1"/>
  </sheets>
  <definedNames>
    <definedName name="_xlnm.Print_Area" localSheetId="0">стр.1!$A$1:$FE$101</definedName>
  </definedNames>
  <calcPr calcId="181029"/>
</workbook>
</file>

<file path=xl/calcChain.xml><?xml version="1.0" encoding="utf-8"?>
<calcChain xmlns="http://schemas.openxmlformats.org/spreadsheetml/2006/main">
  <c r="AU71" i="1" l="1"/>
  <c r="CX19" i="1"/>
  <c r="DJ19" i="1"/>
  <c r="DV19" i="1"/>
  <c r="EH19" i="1"/>
  <c r="ET19" i="1"/>
  <c r="CX21" i="1"/>
  <c r="DJ21" i="1"/>
  <c r="DV21" i="1"/>
  <c r="EH21" i="1"/>
  <c r="ET21" i="1"/>
  <c r="CX23" i="1"/>
  <c r="DJ23" i="1"/>
  <c r="DV23" i="1"/>
  <c r="EH23" i="1"/>
  <c r="ET23" i="1"/>
  <c r="CX29" i="1"/>
  <c r="DJ29" i="1"/>
  <c r="DV29" i="1"/>
  <c r="EH29" i="1"/>
  <c r="ET29" i="1"/>
  <c r="CX34" i="1"/>
  <c r="DJ34" i="1"/>
  <c r="DV34" i="1"/>
  <c r="EH34" i="1"/>
  <c r="ET34" i="1"/>
  <c r="CX37" i="1"/>
  <c r="DJ37" i="1"/>
  <c r="DV37" i="1"/>
  <c r="EH37" i="1"/>
  <c r="ET37" i="1"/>
  <c r="CX44" i="1"/>
  <c r="DJ44" i="1"/>
  <c r="DV44" i="1"/>
  <c r="EH44" i="1"/>
  <c r="ET44" i="1"/>
  <c r="CX50" i="1"/>
  <c r="DJ50" i="1"/>
  <c r="DV50" i="1"/>
  <c r="EH50" i="1"/>
  <c r="ET50" i="1"/>
  <c r="CX53" i="1"/>
  <c r="DJ53" i="1"/>
  <c r="DV53" i="1"/>
  <c r="EH53" i="1"/>
  <c r="ET53" i="1"/>
  <c r="CX58" i="1"/>
  <c r="DJ58" i="1"/>
  <c r="DV58" i="1"/>
  <c r="EH58" i="1"/>
  <c r="ET58" i="1"/>
  <c r="CX61" i="1"/>
  <c r="DJ61" i="1"/>
  <c r="DV61" i="1"/>
  <c r="EH61" i="1"/>
  <c r="ET61" i="1"/>
  <c r="CX64" i="1"/>
  <c r="DJ64" i="1"/>
  <c r="DV64" i="1"/>
  <c r="EH64" i="1"/>
  <c r="ET64" i="1"/>
  <c r="CX67" i="1"/>
  <c r="DJ67" i="1"/>
  <c r="DV67" i="1"/>
  <c r="EH67" i="1"/>
  <c r="ET67" i="1"/>
  <c r="CX71" i="1"/>
  <c r="DJ71" i="1"/>
  <c r="DV71" i="1"/>
  <c r="EH71" i="1"/>
  <c r="ET71" i="1"/>
  <c r="CX73" i="1"/>
  <c r="DJ73" i="1"/>
  <c r="DV73" i="1"/>
  <c r="EH73" i="1"/>
  <c r="ET73" i="1"/>
  <c r="CX75" i="1"/>
  <c r="DJ75" i="1"/>
  <c r="DV75" i="1"/>
  <c r="EH75" i="1"/>
  <c r="ET75" i="1"/>
  <c r="CX79" i="1"/>
  <c r="DJ79" i="1"/>
  <c r="DV79" i="1"/>
  <c r="EH79" i="1"/>
  <c r="ET79" i="1"/>
  <c r="CX82" i="1"/>
  <c r="DJ82" i="1"/>
  <c r="DV82" i="1"/>
  <c r="EH82" i="1"/>
  <c r="ET82" i="1"/>
  <c r="CX84" i="1"/>
  <c r="DJ84" i="1"/>
  <c r="DV84" i="1"/>
  <c r="EH84" i="1"/>
  <c r="ET84" i="1"/>
  <c r="CX86" i="1"/>
  <c r="DJ86" i="1"/>
  <c r="DV86" i="1"/>
  <c r="EH86" i="1"/>
  <c r="ET86" i="1"/>
  <c r="CX91" i="1"/>
  <c r="DJ91" i="1"/>
  <c r="DV91" i="1"/>
  <c r="EH91" i="1"/>
  <c r="ET91" i="1"/>
  <c r="CL91" i="1"/>
  <c r="CL86" i="1"/>
  <c r="CL84" i="1"/>
  <c r="CL82" i="1"/>
  <c r="CL79" i="1"/>
  <c r="CL75" i="1"/>
  <c r="CL73" i="1"/>
  <c r="CL71" i="1"/>
  <c r="CL67" i="1"/>
  <c r="CL64" i="1"/>
  <c r="CL61" i="1"/>
  <c r="CL58" i="1"/>
  <c r="CL53" i="1"/>
  <c r="CL50" i="1"/>
  <c r="CL44" i="1"/>
  <c r="CL37" i="1"/>
  <c r="CL34" i="1"/>
  <c r="CL29" i="1"/>
  <c r="CL23" i="1"/>
  <c r="CL21" i="1"/>
  <c r="CL19" i="1"/>
  <c r="BR91" i="1"/>
  <c r="BR86" i="1"/>
  <c r="BR84" i="1"/>
  <c r="BR82" i="1"/>
  <c r="BR79" i="1"/>
  <c r="BR75" i="1"/>
  <c r="BR73" i="1"/>
  <c r="BR71" i="1"/>
  <c r="BR67" i="1"/>
  <c r="BR64" i="1"/>
  <c r="BR61" i="1"/>
  <c r="BR58" i="1"/>
  <c r="BR53" i="1"/>
  <c r="BR50" i="1"/>
  <c r="BR44" i="1"/>
  <c r="BR37" i="1"/>
  <c r="BR34" i="1"/>
  <c r="BR29" i="1"/>
  <c r="BR23" i="1"/>
  <c r="BR21" i="1"/>
  <c r="BR19" i="1"/>
  <c r="AU91" i="1"/>
  <c r="AU86" i="1"/>
  <c r="AU84" i="1"/>
  <c r="AU82" i="1"/>
  <c r="AU79" i="1"/>
  <c r="AU75" i="1"/>
  <c r="AU73" i="1"/>
  <c r="AU67" i="1"/>
  <c r="AU64" i="1"/>
  <c r="AU61" i="1"/>
  <c r="AU58" i="1"/>
  <c r="AU53" i="1"/>
  <c r="AU50" i="1"/>
  <c r="AU44" i="1"/>
  <c r="AU37" i="1"/>
  <c r="AU34" i="1"/>
  <c r="AU29" i="1"/>
  <c r="AU23" i="1"/>
  <c r="AU21" i="1"/>
  <c r="AU19" i="1"/>
  <c r="CL96" i="1" l="1"/>
  <c r="BR96" i="1"/>
  <c r="AU96" i="1"/>
  <c r="ET96" i="1"/>
  <c r="EH96" i="1"/>
  <c r="DV96" i="1"/>
  <c r="DJ96" i="1"/>
  <c r="CX96" i="1"/>
</calcChain>
</file>

<file path=xl/sharedStrings.xml><?xml version="1.0" encoding="utf-8"?>
<sst xmlns="http://schemas.openxmlformats.org/spreadsheetml/2006/main" count="173" uniqueCount="166">
  <si>
    <t>"</t>
  </si>
  <si>
    <t>по "</t>
  </si>
  <si>
    <t>Наименование субъекта Российской Федерации:</t>
  </si>
  <si>
    <t>Наименование органа исполнительной власти субъекта Российской Федерации:</t>
  </si>
  <si>
    <t>№ 
п/п</t>
  </si>
  <si>
    <t>Наименование муниципального образования (района, округа), охотничьего угодья и иной территории</t>
  </si>
  <si>
    <t>Итого по субъекту Российской Федерации:</t>
  </si>
  <si>
    <t>Лицо, ответственное за заполнение формы:</t>
  </si>
  <si>
    <t>должность, фамилия, имя, отчество (при наличии), расшифровка подписи</t>
  </si>
  <si>
    <t>(номер контактного телефона)</t>
  </si>
  <si>
    <t>(дата составления документа)</t>
  </si>
  <si>
    <t xml:space="preserve"> </t>
  </si>
  <si>
    <t>Приложение 6</t>
  </si>
  <si>
    <t>Форма 6</t>
  </si>
  <si>
    <t>Данные об объемах изъятия волка, за исключением находящихся на особо охраняемых природных территориях федерального значения,</t>
  </si>
  <si>
    <t>за период с "</t>
  </si>
  <si>
    <t>всего
(в соответствии
с данными разрешений на добычу охотничьих ресурсов)</t>
  </si>
  <si>
    <t>всего</t>
  </si>
  <si>
    <t>самцов</t>
  </si>
  <si>
    <t>в том числе</t>
  </si>
  <si>
    <t>до 1 года</t>
  </si>
  <si>
    <t>старше 1 года</t>
  </si>
  <si>
    <t>Добыто волков, особей</t>
  </si>
  <si>
    <t>Выдано разрешений
на добычу охотничьих ресурсов, шт.</t>
  </si>
  <si>
    <t>самок</t>
  </si>
  <si>
    <t>к Порядку осуществления государственного мониторинга охотничьих ресурсов и среды их обитания и применения его данных, утвержденному приказом Министерства природных ресурсов 
и экологии Российской Федерации
от 27.07.2021 № 512</t>
  </si>
  <si>
    <t>1</t>
  </si>
  <si>
    <t>31</t>
  </si>
  <si>
    <t>Ивановская область</t>
  </si>
  <si>
    <t>Департамент природных ресурсов и экологии  Ивановской области</t>
  </si>
  <si>
    <t>Верхне-Ландеховский муниципальный район</t>
  </si>
  <si>
    <t>Общественная организация охотников и рыболовов Верхнеландеховского муниципального района</t>
  </si>
  <si>
    <t>Вичугский муниципальный район</t>
  </si>
  <si>
    <t>ОХ «Вичугское» Ивановской областной общественной организации охотников и рыболовов</t>
  </si>
  <si>
    <t>Гаврилово-Посадский муниципальный район</t>
  </si>
  <si>
    <t>ОХ «Гаврилово-Посадское» Ивановской областной общественной организации охотников и рыболовов</t>
  </si>
  <si>
    <t>ООО «Мирславское: охота и рыбалка на Нерли»</t>
  </si>
  <si>
    <t>Ассоциация "Некоммерческое партнерство «Иваново-Вознесенское общество охотников и рыбаловов»</t>
  </si>
  <si>
    <t>Заволжский муниципальный район</t>
  </si>
  <si>
    <t>Общественная организация охотников и рыболовов Заволжского муниципального района</t>
  </si>
  <si>
    <t>ООО «Русиново»</t>
  </si>
  <si>
    <t>Ивановский муниципальный район</t>
  </si>
  <si>
    <t>ОХ «Ивановское» Ивановской областной общественной организации охотников и рыболовов</t>
  </si>
  <si>
    <t>ОХ «Гусевское» Ивановской областной общественной организации охотников и рыболовов</t>
  </si>
  <si>
    <t>Ильинский муниципальный район</t>
  </si>
  <si>
    <t>ООО «Гусли» (ОХ «Маркушинское»)</t>
  </si>
  <si>
    <t>ООО "ОХ "Аньковское"</t>
  </si>
  <si>
    <t>ООО "ОХ "Зайковское"</t>
  </si>
  <si>
    <t>ООО "Лесон"</t>
  </si>
  <si>
    <t>ООО "Сигма"</t>
  </si>
  <si>
    <t>ООО «Извозчик»</t>
  </si>
  <si>
    <t>Кинешемский муниципальный район</t>
  </si>
  <si>
    <t>ОХ «Кинешемское» Ивановской областной общественной организации охотников и рыболовов</t>
  </si>
  <si>
    <t>ОХ «Стиберское» Ивановской областной общественной организации охотников и рыболовов</t>
  </si>
  <si>
    <t>ООО «Производственная компания «Прогрессивные технологии»</t>
  </si>
  <si>
    <t>Комсомольский муниципальный район</t>
  </si>
  <si>
    <t>Общественная организация охотников и рыболовов Комсомольского муниципального района</t>
  </si>
  <si>
    <t>ИРО ВОО-ОСОО (ОХ «Афанасьевское»)</t>
  </si>
  <si>
    <t>Лежневский муниципальный район</t>
  </si>
  <si>
    <t>Общественная организация охотников и рыболовов Лежневского муниципального района</t>
  </si>
  <si>
    <t>ООО ОРХ РИАТ (ОРХ «РИАТ» ) ОХС № 1 от 28.10.2010</t>
  </si>
  <si>
    <t>ООО ОРХ РИАТ (ОРХ «РИАТ» ) ОХС № 19/20-2012</t>
  </si>
  <si>
    <t>ООО «Простор + охота»</t>
  </si>
  <si>
    <t>Лухский муниципальный район</t>
  </si>
  <si>
    <t>Общественная организация охотников и рыболовов Лухского муниципального района</t>
  </si>
  <si>
    <t>ИРООГО ВФСО «Динамо»           (ОХ «Порздневское»)</t>
  </si>
  <si>
    <t>Палехский муниципальный район</t>
  </si>
  <si>
    <t>ОХ «Палехское» Ивановской областной общественной организации охотников и рыболовов</t>
  </si>
  <si>
    <t>Ассоциация "Некоммерческое партнерство «Славянка»</t>
  </si>
  <si>
    <t>Пестяковский муниципальный район</t>
  </si>
  <si>
    <t>Общественная организация охотников и рыболовов Пестяковского муниципального района</t>
  </si>
  <si>
    <t>ООО «Возрождение» (ОХ «Демидовское»)</t>
  </si>
  <si>
    <r>
      <t>Приволжский муниципальный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>район</t>
    </r>
  </si>
  <si>
    <t>Общественная организация охотников и рыболовов Приволжского муниципального района</t>
  </si>
  <si>
    <t>ООО «Волга»</t>
  </si>
  <si>
    <t>ООО «Орион»</t>
  </si>
  <si>
    <t>Пучежский муниципальный район6</t>
  </si>
  <si>
    <t>Общественная организация охотников и рыболовов Пучежского муниципального района</t>
  </si>
  <si>
    <t>Родниковский муниципальный район</t>
  </si>
  <si>
    <t>ОХ «Родниковское» Ивановской областной общественной организации охотников и рыболовов</t>
  </si>
  <si>
    <t>Савинский муниципальный район</t>
  </si>
  <si>
    <t>Общественная организация охотников и рыболовов Савинского муниципального района</t>
  </si>
  <si>
    <t>ООО ОРХ РИАТ (ОРХ «РИАТ») ОХС № 20/21-2012</t>
  </si>
  <si>
    <t>Тейковский муниципальный район</t>
  </si>
  <si>
    <t>ООО ОРХ РИАТ (ОРХ «РИАТ» ) ОХС № 34/22-2012</t>
  </si>
  <si>
    <t>ОХ «Тейковское» Ивановской областной общественной организации охотников и рыболовов</t>
  </si>
  <si>
    <t>Фурмановский муниципальный район</t>
  </si>
  <si>
    <t>Общественная организация охотников и рыболовов Фурмановского муниципального района</t>
  </si>
  <si>
    <t>Шуйский муниципальный район</t>
  </si>
  <si>
    <t>ОХ «Шуйское» Ивановской областной общественной организации охотников и рыболовов</t>
  </si>
  <si>
    <t>Южский муниципальный район</t>
  </si>
  <si>
    <t>Общественная организация охотников и рыболовов Южского муниципального района «Сокол»</t>
  </si>
  <si>
    <t>ООО «Южская звероферма»</t>
  </si>
  <si>
    <t>ООО «Деревообработка»</t>
  </si>
  <si>
    <t>ООО «Март»</t>
  </si>
  <si>
    <t>Юрьевецкий муниципальный район</t>
  </si>
  <si>
    <t>Общественная организация охотников и рыболовов Юрьевецкого муниципального района</t>
  </si>
  <si>
    <t>ООО «Волжская инвестиционная компания ВИК»</t>
  </si>
  <si>
    <t>Общедоступные охотугодья Ивановской области</t>
  </si>
  <si>
    <t>1.1</t>
  </si>
  <si>
    <t>2.1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</si>
  <si>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</si>
  <si>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</si>
  <si>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</si>
  <si>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</si>
  <si>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</si>
  <si>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</si>
  <si>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</si>
  <si>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</si>
  <si>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</si>
  <si>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6.1</t>
  </si>
  <si>
    <t>6.2</t>
  </si>
  <si>
    <t>6.3</t>
  </si>
  <si>
    <t>6.4</t>
  </si>
  <si>
    <t>6.5</t>
  </si>
  <si>
    <t>6.7</t>
  </si>
  <si>
    <t>7.1</t>
  </si>
  <si>
    <t>7.2</t>
  </si>
  <si>
    <t>7.3</t>
  </si>
  <si>
    <t>8.</t>
  </si>
  <si>
    <t>8.1</t>
  </si>
  <si>
    <t>8.2</t>
  </si>
  <si>
    <t>9.1</t>
  </si>
  <si>
    <t>9.2</t>
  </si>
  <si>
    <t>9.3</t>
  </si>
  <si>
    <t>9.4</t>
  </si>
  <si>
    <t>10.1</t>
  </si>
  <si>
    <t>10.2</t>
  </si>
  <si>
    <t>11.1</t>
  </si>
  <si>
    <t>11.2</t>
  </si>
  <si>
    <t>12.1</t>
  </si>
  <si>
    <t>12.2</t>
  </si>
  <si>
    <t>13.1</t>
  </si>
  <si>
    <t>13.2</t>
  </si>
  <si>
    <t>13.3</t>
  </si>
  <si>
    <t>14.1</t>
  </si>
  <si>
    <t>15.1</t>
  </si>
  <si>
    <t>16.1</t>
  </si>
  <si>
    <t>16.2</t>
  </si>
  <si>
    <t>16.3</t>
  </si>
  <si>
    <t>17.1</t>
  </si>
  <si>
    <t>17.2</t>
  </si>
  <si>
    <t>18.1</t>
  </si>
  <si>
    <t>19.1</t>
  </si>
  <si>
    <t>20.1</t>
  </si>
  <si>
    <t>20.2</t>
  </si>
  <si>
    <t>20.3</t>
  </si>
  <si>
    <t>20.4</t>
  </si>
  <si>
    <t>21.1</t>
  </si>
  <si>
    <t>21.2</t>
  </si>
  <si>
    <t>(4932) 52-66-73</t>
  </si>
  <si>
    <t>Ивановская областная общественная организация охотников и рыболовов</t>
  </si>
  <si>
    <t>Главный советник                                                И.В. Кутьина</t>
  </si>
  <si>
    <t>7.4</t>
  </si>
  <si>
    <t>ООО«Гончарово»</t>
  </si>
  <si>
    <t>7.5</t>
  </si>
  <si>
    <t>3.5</t>
  </si>
  <si>
    <t>ООО "Волга"</t>
  </si>
  <si>
    <t>4.4</t>
  </si>
  <si>
    <t>ООО «Аймедикал"</t>
  </si>
  <si>
    <t>ООО «Охотничье хозяйство «Долматовское"</t>
  </si>
  <si>
    <t>ООО «ОАЗИС»</t>
  </si>
  <si>
    <t>24.04.2025</t>
  </si>
  <si>
    <t>августа 2024</t>
  </si>
  <si>
    <t>марта 2025</t>
  </si>
  <si>
    <t>АНО  Охотничий клуб "Военначальников"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</si>
</sst>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49" fontId="6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E101"/>
  <sheetViews>
    <sheetView tabSelected="1" topLeftCell="A88" zoomScaleNormal="100" zoomScaleSheetLayoutView="100" workbookViewId="0">
      <selection activeCell="AU96" sqref="AU96:BQ96"/>
    </sheetView>
  </sheetViews>
  <sheetFormatPr defaultColWidth="0.85546875" defaultRowHeight="12.75" customHeight="1" x14ac:dyDescent="0.25"/>
  <cols>
    <col min="1" max="2" width="0.85546875" style="1"/>
    <col min="3" max="3" width="2.42578125" style="1" customWidth="1"/>
    <col min="4" max="4" width="0.85546875" style="1" hidden="1" customWidth="1"/>
    <col min="5" max="16384" width="0.85546875" style="1"/>
  </cols>
  <sheetData>
    <row r="1" spans="1:161" s="20" customFormat="1" ht="13.5" customHeight="1" x14ac:dyDescent="0.2">
      <c r="A1" s="3"/>
      <c r="P1" s="3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DM1" s="20" t="s">
        <v>12</v>
      </c>
    </row>
    <row r="2" spans="1:161" s="22" customFormat="1" ht="75" customHeight="1" x14ac:dyDescent="0.2"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DM2" s="68" t="s">
        <v>25</v>
      </c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</row>
    <row r="3" spans="1:161" s="5" customForma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</row>
    <row r="4" spans="1:161" s="2" customFormat="1" ht="12.75" customHeight="1" x14ac:dyDescent="0.2"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L4" s="2" t="s">
        <v>13</v>
      </c>
    </row>
    <row r="5" spans="1:161" s="7" customFormat="1" ht="12.75" customHeight="1" x14ac:dyDescent="0.2"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</row>
    <row r="6" spans="1:161" s="15" customFormat="1" ht="15" x14ac:dyDescent="0.25">
      <c r="A6" s="69" t="s">
        <v>14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</row>
    <row r="7" spans="1:161" s="16" customFormat="1" ht="15" x14ac:dyDescent="0.25">
      <c r="AB7" s="17"/>
      <c r="AC7" s="17"/>
      <c r="AD7" s="17"/>
      <c r="AE7" s="17"/>
      <c r="AS7" s="62" t="s">
        <v>15</v>
      </c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3" t="s">
        <v>26</v>
      </c>
      <c r="BI7" s="63"/>
      <c r="BJ7" s="63"/>
      <c r="BK7" s="63"/>
      <c r="BL7" s="64" t="s">
        <v>0</v>
      </c>
      <c r="BM7" s="64"/>
      <c r="BN7" s="65" t="s">
        <v>163</v>
      </c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2" t="s">
        <v>1</v>
      </c>
      <c r="CJ7" s="62"/>
      <c r="CK7" s="62"/>
      <c r="CL7" s="62"/>
      <c r="CM7" s="62"/>
      <c r="CN7" s="63" t="s">
        <v>27</v>
      </c>
      <c r="CO7" s="63"/>
      <c r="CP7" s="63"/>
      <c r="CQ7" s="63"/>
      <c r="CR7" s="64" t="s">
        <v>0</v>
      </c>
      <c r="CS7" s="64"/>
      <c r="CT7" s="65" t="s">
        <v>164</v>
      </c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</row>
    <row r="8" spans="1:161" s="9" customFormat="1" ht="12.75" customHeight="1" x14ac:dyDescent="0.2"/>
    <row r="9" spans="1:161" s="5" customFormat="1" ht="13.5" customHeight="1" x14ac:dyDescent="0.2">
      <c r="A9" s="66" t="s">
        <v>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7" t="s">
        <v>28</v>
      </c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</row>
    <row r="10" spans="1:161" s="9" customFormat="1" x14ac:dyDescent="0.2"/>
    <row r="11" spans="1:161" s="5" customFormat="1" ht="13.5" customHeight="1" x14ac:dyDescent="0.2">
      <c r="A11" s="44" t="s">
        <v>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67" t="s">
        <v>29</v>
      </c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</row>
    <row r="12" spans="1:161" s="10" customFormat="1" ht="12.75" customHeight="1" x14ac:dyDescent="0.2">
      <c r="B12" s="11"/>
      <c r="C12" s="11"/>
      <c r="D12" s="11"/>
      <c r="E12" s="11"/>
    </row>
    <row r="13" spans="1:161" s="8" customFormat="1" ht="18" customHeight="1" x14ac:dyDescent="0.2">
      <c r="A13" s="50" t="s">
        <v>4</v>
      </c>
      <c r="B13" s="51"/>
      <c r="C13" s="51"/>
      <c r="D13" s="51"/>
      <c r="E13" s="52"/>
      <c r="F13" s="50" t="s">
        <v>5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2"/>
      <c r="AU13" s="50" t="s">
        <v>23</v>
      </c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2"/>
      <c r="BR13" s="59" t="s">
        <v>22</v>
      </c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1"/>
    </row>
    <row r="14" spans="1:161" s="8" customFormat="1" ht="18" customHeight="1" x14ac:dyDescent="0.2">
      <c r="A14" s="53"/>
      <c r="B14" s="54"/>
      <c r="C14" s="54"/>
      <c r="D14" s="54"/>
      <c r="E14" s="55"/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5"/>
      <c r="AU14" s="53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5"/>
      <c r="BR14" s="51" t="s">
        <v>16</v>
      </c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2"/>
      <c r="CL14" s="59" t="s">
        <v>19</v>
      </c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1"/>
    </row>
    <row r="15" spans="1:161" s="8" customFormat="1" ht="18" customHeight="1" x14ac:dyDescent="0.2">
      <c r="A15" s="53"/>
      <c r="B15" s="54"/>
      <c r="C15" s="54"/>
      <c r="D15" s="54"/>
      <c r="E15" s="55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5"/>
      <c r="AU15" s="53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5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5"/>
      <c r="CL15" s="59" t="s">
        <v>20</v>
      </c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1"/>
      <c r="DV15" s="59" t="s">
        <v>21</v>
      </c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1"/>
    </row>
    <row r="16" spans="1:161" s="8" customFormat="1" ht="18" customHeight="1" x14ac:dyDescent="0.2">
      <c r="A16" s="53"/>
      <c r="B16" s="54"/>
      <c r="C16" s="54"/>
      <c r="D16" s="54"/>
      <c r="E16" s="55"/>
      <c r="F16" s="53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5"/>
      <c r="AU16" s="53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5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5"/>
      <c r="CL16" s="50" t="s">
        <v>17</v>
      </c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2"/>
      <c r="CX16" s="59" t="s">
        <v>19</v>
      </c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1"/>
      <c r="DV16" s="50" t="s">
        <v>17</v>
      </c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2"/>
      <c r="EH16" s="59" t="s">
        <v>19</v>
      </c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1"/>
    </row>
    <row r="17" spans="1:161" s="18" customFormat="1" ht="26.25" customHeight="1" x14ac:dyDescent="0.2">
      <c r="A17" s="56"/>
      <c r="B17" s="57"/>
      <c r="C17" s="57"/>
      <c r="D17" s="57"/>
      <c r="E17" s="58"/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8"/>
      <c r="AU17" s="56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8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8"/>
      <c r="CL17" s="56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8"/>
      <c r="CX17" s="28" t="s">
        <v>18</v>
      </c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30"/>
      <c r="DJ17" s="28" t="s">
        <v>24</v>
      </c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30"/>
      <c r="DV17" s="56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8"/>
      <c r="EH17" s="28" t="s">
        <v>18</v>
      </c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30"/>
      <c r="ET17" s="28" t="s">
        <v>24</v>
      </c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30"/>
    </row>
    <row r="18" spans="1:161" s="14" customFormat="1" x14ac:dyDescent="0.2">
      <c r="A18" s="28">
        <v>1</v>
      </c>
      <c r="B18" s="29"/>
      <c r="C18" s="29"/>
      <c r="D18" s="29"/>
      <c r="E18" s="30"/>
      <c r="F18" s="28">
        <v>2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30"/>
      <c r="AU18" s="28">
        <v>3</v>
      </c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30"/>
      <c r="BR18" s="29">
        <v>4</v>
      </c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30"/>
      <c r="CL18" s="28">
        <v>5</v>
      </c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30"/>
      <c r="CX18" s="28">
        <v>6</v>
      </c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30"/>
      <c r="DJ18" s="28">
        <v>7</v>
      </c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30"/>
      <c r="DV18" s="28">
        <v>8</v>
      </c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30"/>
      <c r="EH18" s="28">
        <v>9</v>
      </c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30"/>
      <c r="ET18" s="28">
        <v>10</v>
      </c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30"/>
    </row>
    <row r="19" spans="1:161" s="14" customFormat="1" ht="30" customHeight="1" x14ac:dyDescent="0.2">
      <c r="A19" s="31">
        <v>1</v>
      </c>
      <c r="B19" s="32"/>
      <c r="C19" s="32"/>
      <c r="D19" s="32"/>
      <c r="E19" s="33"/>
      <c r="F19" s="47" t="s">
        <v>30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9"/>
      <c r="AU19" s="37">
        <f>+AU20</f>
        <v>31</v>
      </c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9"/>
      <c r="BR19" s="37">
        <f>+BR20</f>
        <v>0</v>
      </c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9"/>
      <c r="CL19" s="37">
        <f>+CL20</f>
        <v>0</v>
      </c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9"/>
      <c r="CX19" s="37">
        <f t="shared" ref="CX19" si="0">+CX20</f>
        <v>0</v>
      </c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9"/>
      <c r="DJ19" s="37">
        <f t="shared" ref="DJ19" si="1">+DJ20</f>
        <v>0</v>
      </c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9"/>
      <c r="DV19" s="37">
        <f t="shared" ref="DV19" si="2">+DV20</f>
        <v>0</v>
      </c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9"/>
      <c r="EH19" s="37">
        <f t="shared" ref="EH19" si="3">+EH20</f>
        <v>0</v>
      </c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9"/>
      <c r="ET19" s="37">
        <f t="shared" ref="ET19" si="4">+ET20</f>
        <v>0</v>
      </c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9"/>
    </row>
    <row r="20" spans="1:161" s="14" customFormat="1" ht="30" customHeight="1" x14ac:dyDescent="0.2">
      <c r="A20" s="31" t="s">
        <v>99</v>
      </c>
      <c r="B20" s="32"/>
      <c r="C20" s="32"/>
      <c r="D20" s="32"/>
      <c r="E20" s="33"/>
      <c r="F20" s="34" t="s">
        <v>31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6"/>
      <c r="AU20" s="28">
        <v>31</v>
      </c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30"/>
      <c r="BR20" s="28">
        <v>0</v>
      </c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30"/>
      <c r="CL20" s="28">
        <v>0</v>
      </c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30"/>
      <c r="CX20" s="28">
        <v>0</v>
      </c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30"/>
      <c r="DJ20" s="28">
        <v>0</v>
      </c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30"/>
      <c r="DV20" s="28">
        <v>0</v>
      </c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30"/>
      <c r="EH20" s="28">
        <v>0</v>
      </c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30"/>
      <c r="ET20" s="28">
        <v>0</v>
      </c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30"/>
    </row>
    <row r="21" spans="1:161" s="14" customFormat="1" ht="30" customHeight="1" x14ac:dyDescent="0.2">
      <c r="A21" s="31">
        <v>2</v>
      </c>
      <c r="B21" s="32"/>
      <c r="C21" s="32"/>
      <c r="D21" s="32"/>
      <c r="E21" s="33"/>
      <c r="F21" s="47" t="s">
        <v>32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9"/>
      <c r="AU21" s="37">
        <f>+AU22</f>
        <v>0</v>
      </c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9"/>
      <c r="BR21" s="37">
        <f>+BR22</f>
        <v>0</v>
      </c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7">
        <f>+CL22</f>
        <v>0</v>
      </c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9"/>
      <c r="CX21" s="37">
        <f t="shared" ref="CX21" si="5">+CX22</f>
        <v>0</v>
      </c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9"/>
      <c r="DJ21" s="37">
        <f t="shared" ref="DJ21" si="6">+DJ22</f>
        <v>0</v>
      </c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9"/>
      <c r="DV21" s="37">
        <f t="shared" ref="DV21" si="7">+DV22</f>
        <v>0</v>
      </c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9"/>
      <c r="EH21" s="37">
        <f t="shared" ref="EH21" si="8">+EH22</f>
        <v>0</v>
      </c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9"/>
      <c r="ET21" s="37">
        <f t="shared" ref="ET21" si="9">+ET22</f>
        <v>0</v>
      </c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9"/>
    </row>
    <row r="22" spans="1:161" s="14" customFormat="1" ht="30" customHeight="1" x14ac:dyDescent="0.2">
      <c r="A22" s="31" t="s">
        <v>100</v>
      </c>
      <c r="B22" s="32"/>
      <c r="C22" s="32"/>
      <c r="D22" s="32"/>
      <c r="E22" s="33"/>
      <c r="F22" s="34" t="s">
        <v>33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6"/>
      <c r="AU22" s="28">
        <v>0</v>
      </c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30"/>
      <c r="BR22" s="28">
        <v>0</v>
      </c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30"/>
      <c r="CL22" s="28">
        <v>0</v>
      </c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30"/>
      <c r="CX22" s="28">
        <v>0</v>
      </c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30"/>
      <c r="DJ22" s="28">
        <v>0</v>
      </c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30"/>
      <c r="DV22" s="28">
        <v>0</v>
      </c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30"/>
      <c r="EH22" s="28">
        <v>0</v>
      </c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30"/>
      <c r="ET22" s="28">
        <v>0</v>
      </c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30"/>
    </row>
    <row r="23" spans="1:161" s="14" customFormat="1" ht="30" customHeight="1" x14ac:dyDescent="0.2">
      <c r="A23" s="31">
        <v>3</v>
      </c>
      <c r="B23" s="32"/>
      <c r="C23" s="32"/>
      <c r="D23" s="32"/>
      <c r="E23" s="33"/>
      <c r="F23" s="47" t="s">
        <v>34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9"/>
      <c r="AU23" s="37">
        <f>+AU24+AU25+AU26+AU27</f>
        <v>6</v>
      </c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9"/>
      <c r="BR23" s="37">
        <f>+BR24+BR25+BR26+BR27</f>
        <v>0</v>
      </c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9"/>
      <c r="CL23" s="37">
        <f>+CL24+CL25+CL26+CL27</f>
        <v>0</v>
      </c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9"/>
      <c r="CX23" s="37">
        <f t="shared" ref="CX23" si="10">+CX24+CX25+CX26+CX27</f>
        <v>0</v>
      </c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9"/>
      <c r="DJ23" s="37">
        <f t="shared" ref="DJ23" si="11">+DJ24+DJ25+DJ26+DJ27</f>
        <v>0</v>
      </c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9"/>
      <c r="DV23" s="37">
        <f t="shared" ref="DV23" si="12">+DV24+DV25+DV26+DV27</f>
        <v>0</v>
      </c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9"/>
      <c r="EH23" s="37">
        <f t="shared" ref="EH23" si="13">+EH24+EH25+EH26+EH27</f>
        <v>0</v>
      </c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9"/>
      <c r="ET23" s="37">
        <f t="shared" ref="ET23" si="14">+ET24+ET25+ET26+ET27</f>
        <v>0</v>
      </c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9"/>
    </row>
    <row r="24" spans="1:161" s="14" customFormat="1" ht="38.25" customHeight="1" x14ac:dyDescent="0.2">
      <c r="A24" s="31" t="s">
        <v>101</v>
      </c>
      <c r="B24" s="32"/>
      <c r="C24" s="32"/>
      <c r="D24" s="32"/>
      <c r="E24" s="33"/>
      <c r="F24" s="34" t="s">
        <v>35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6"/>
      <c r="AU24" s="28">
        <v>0</v>
      </c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30"/>
      <c r="BR24" s="28">
        <v>0</v>
      </c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30"/>
      <c r="CL24" s="28">
        <v>0</v>
      </c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30"/>
      <c r="CX24" s="28">
        <v>0</v>
      </c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30"/>
      <c r="DJ24" s="28">
        <v>0</v>
      </c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30"/>
      <c r="DV24" s="28">
        <v>0</v>
      </c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30"/>
      <c r="EH24" s="28">
        <v>0</v>
      </c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30"/>
      <c r="ET24" s="28">
        <v>0</v>
      </c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30"/>
    </row>
    <row r="25" spans="1:161" s="14" customFormat="1" ht="30" customHeight="1" x14ac:dyDescent="0.2">
      <c r="A25" s="31" t="s">
        <v>102</v>
      </c>
      <c r="B25" s="32"/>
      <c r="C25" s="32"/>
      <c r="D25" s="32"/>
      <c r="E25" s="33"/>
      <c r="F25" s="34" t="s">
        <v>36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6"/>
      <c r="AU25" s="28">
        <v>0</v>
      </c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30"/>
      <c r="BR25" s="28">
        <v>0</v>
      </c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30"/>
      <c r="CL25" s="28">
        <v>0</v>
      </c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30"/>
      <c r="CX25" s="28">
        <v>0</v>
      </c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30"/>
      <c r="DJ25" s="28">
        <v>0</v>
      </c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30"/>
      <c r="DV25" s="28">
        <v>0</v>
      </c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30"/>
      <c r="EH25" s="28">
        <v>0</v>
      </c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30"/>
      <c r="ET25" s="28">
        <v>0</v>
      </c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30"/>
    </row>
    <row r="26" spans="1:161" s="14" customFormat="1" ht="30" customHeight="1" x14ac:dyDescent="0.2">
      <c r="A26" s="31" t="s">
        <v>103</v>
      </c>
      <c r="B26" s="32"/>
      <c r="C26" s="32"/>
      <c r="D26" s="32"/>
      <c r="E26" s="33"/>
      <c r="F26" s="34" t="s">
        <v>154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6"/>
      <c r="AU26" s="28">
        <v>0</v>
      </c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30"/>
      <c r="BR26" s="28">
        <v>0</v>
      </c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30"/>
      <c r="CL26" s="28">
        <v>0</v>
      </c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30"/>
      <c r="CX26" s="28">
        <v>0</v>
      </c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30"/>
      <c r="DJ26" s="28">
        <v>0</v>
      </c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30"/>
      <c r="DV26" s="28">
        <v>0</v>
      </c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30"/>
      <c r="EH26" s="28">
        <v>0</v>
      </c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30"/>
      <c r="ET26" s="28">
        <v>0</v>
      </c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30"/>
    </row>
    <row r="27" spans="1:161" s="14" customFormat="1" ht="36.75" customHeight="1" x14ac:dyDescent="0.2">
      <c r="A27" s="31" t="s">
        <v>104</v>
      </c>
      <c r="B27" s="32"/>
      <c r="C27" s="32"/>
      <c r="D27" s="32"/>
      <c r="E27" s="33"/>
      <c r="F27" s="34" t="s">
        <v>37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6"/>
      <c r="AU27" s="28">
        <v>6</v>
      </c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30"/>
      <c r="BR27" s="28">
        <v>0</v>
      </c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30"/>
      <c r="CL27" s="28">
        <v>0</v>
      </c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30"/>
      <c r="CX27" s="28">
        <v>0</v>
      </c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30"/>
      <c r="DJ27" s="28">
        <v>0</v>
      </c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30"/>
      <c r="DV27" s="28">
        <v>0</v>
      </c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30"/>
      <c r="EH27" s="28">
        <v>0</v>
      </c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30"/>
      <c r="ET27" s="28">
        <v>0</v>
      </c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30"/>
    </row>
    <row r="28" spans="1:161" s="14" customFormat="1" ht="30" customHeight="1" x14ac:dyDescent="0.2">
      <c r="A28" s="31" t="s">
        <v>156</v>
      </c>
      <c r="B28" s="32"/>
      <c r="C28" s="32"/>
      <c r="D28" s="32"/>
      <c r="E28" s="33"/>
      <c r="F28" s="34" t="s">
        <v>157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6"/>
      <c r="AU28" s="28">
        <v>0</v>
      </c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30"/>
      <c r="BR28" s="28">
        <v>0</v>
      </c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30"/>
      <c r="CL28" s="28">
        <v>0</v>
      </c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30"/>
      <c r="CX28" s="28">
        <v>0</v>
      </c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30"/>
      <c r="DJ28" s="28">
        <v>0</v>
      </c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30"/>
      <c r="DV28" s="28">
        <v>0</v>
      </c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30"/>
      <c r="EH28" s="28">
        <v>0</v>
      </c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30"/>
      <c r="ET28" s="28">
        <v>0</v>
      </c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30"/>
    </row>
    <row r="29" spans="1:161" s="14" customFormat="1" ht="30" customHeight="1" x14ac:dyDescent="0.2">
      <c r="A29" s="31">
        <v>4</v>
      </c>
      <c r="B29" s="32"/>
      <c r="C29" s="32"/>
      <c r="D29" s="32"/>
      <c r="E29" s="33"/>
      <c r="F29" s="47" t="s">
        <v>38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9"/>
      <c r="AU29" s="37">
        <f>+AU30+AU31+AU32</f>
        <v>84</v>
      </c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9"/>
      <c r="BR29" s="37">
        <f>+BR30+BR31+BR32</f>
        <v>2</v>
      </c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9"/>
      <c r="CL29" s="37">
        <f>+CL30+CL31+CL32</f>
        <v>0</v>
      </c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9"/>
      <c r="CX29" s="37">
        <f t="shared" ref="CX29" si="15">+CX30+CX31+CX32</f>
        <v>0</v>
      </c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9"/>
      <c r="DJ29" s="37">
        <f t="shared" ref="DJ29" si="16">+DJ30+DJ31+DJ32</f>
        <v>0</v>
      </c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9"/>
      <c r="DV29" s="37">
        <f t="shared" ref="DV29" si="17">+DV30+DV31+DV32</f>
        <v>2</v>
      </c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9"/>
      <c r="EH29" s="37">
        <f t="shared" ref="EH29" si="18">+EH30+EH31+EH32</f>
        <v>2</v>
      </c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9"/>
      <c r="ET29" s="37">
        <f t="shared" ref="ET29" si="19">+ET30+ET31+ET32</f>
        <v>0</v>
      </c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9"/>
    </row>
    <row r="30" spans="1:161" s="14" customFormat="1" ht="30" customHeight="1" x14ac:dyDescent="0.2">
      <c r="A30" s="31" t="s">
        <v>105</v>
      </c>
      <c r="B30" s="32"/>
      <c r="C30" s="32"/>
      <c r="D30" s="32"/>
      <c r="E30" s="33"/>
      <c r="F30" s="34" t="s">
        <v>39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6"/>
      <c r="AU30" s="28">
        <v>78</v>
      </c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30"/>
      <c r="BR30" s="28">
        <v>0</v>
      </c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30"/>
      <c r="CL30" s="28">
        <v>0</v>
      </c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30"/>
      <c r="CX30" s="28">
        <v>0</v>
      </c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30"/>
      <c r="DJ30" s="28">
        <v>0</v>
      </c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30"/>
      <c r="DV30" s="28">
        <v>0</v>
      </c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30"/>
      <c r="EH30" s="28">
        <v>0</v>
      </c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30"/>
      <c r="ET30" s="28">
        <v>0</v>
      </c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30"/>
    </row>
    <row r="31" spans="1:161" s="14" customFormat="1" ht="30" customHeight="1" x14ac:dyDescent="0.2">
      <c r="A31" s="31" t="s">
        <v>106</v>
      </c>
      <c r="B31" s="32"/>
      <c r="C31" s="32"/>
      <c r="D31" s="32"/>
      <c r="E31" s="33"/>
      <c r="F31" s="34" t="s">
        <v>40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6"/>
      <c r="AU31" s="28">
        <v>1</v>
      </c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30"/>
      <c r="BR31" s="28">
        <v>0</v>
      </c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30"/>
      <c r="CL31" s="28">
        <v>0</v>
      </c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30"/>
      <c r="CX31" s="28">
        <v>0</v>
      </c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30"/>
      <c r="DJ31" s="28">
        <v>0</v>
      </c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30"/>
      <c r="DV31" s="28">
        <v>0</v>
      </c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30"/>
      <c r="EH31" s="28">
        <v>0</v>
      </c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30"/>
      <c r="ET31" s="28">
        <v>0</v>
      </c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30"/>
    </row>
    <row r="32" spans="1:161" s="14" customFormat="1" ht="30" customHeight="1" x14ac:dyDescent="0.2">
      <c r="A32" s="31" t="s">
        <v>107</v>
      </c>
      <c r="B32" s="32"/>
      <c r="C32" s="32"/>
      <c r="D32" s="32"/>
      <c r="E32" s="33"/>
      <c r="F32" s="34" t="s">
        <v>160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6"/>
      <c r="AU32" s="28">
        <v>5</v>
      </c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30"/>
      <c r="BR32" s="28">
        <v>2</v>
      </c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30"/>
      <c r="CL32" s="28">
        <v>0</v>
      </c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30"/>
      <c r="CX32" s="28">
        <v>0</v>
      </c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30"/>
      <c r="DJ32" s="28">
        <v>0</v>
      </c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30"/>
      <c r="DV32" s="28">
        <v>2</v>
      </c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30"/>
      <c r="EH32" s="28">
        <v>2</v>
      </c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30"/>
      <c r="ET32" s="28">
        <v>0</v>
      </c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30"/>
    </row>
    <row r="33" spans="1:161" s="14" customFormat="1" ht="30" customHeight="1" x14ac:dyDescent="0.2">
      <c r="A33" s="31" t="s">
        <v>158</v>
      </c>
      <c r="B33" s="32"/>
      <c r="C33" s="32"/>
      <c r="D33" s="32"/>
      <c r="E33" s="33"/>
      <c r="F33" s="34" t="s">
        <v>159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6"/>
      <c r="AU33" s="28">
        <v>1</v>
      </c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30"/>
      <c r="BR33" s="28">
        <v>0</v>
      </c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30"/>
      <c r="CL33" s="28">
        <v>0</v>
      </c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30"/>
      <c r="CX33" s="28">
        <v>0</v>
      </c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30"/>
      <c r="DJ33" s="28">
        <v>0</v>
      </c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30"/>
      <c r="DV33" s="28">
        <v>0</v>
      </c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30"/>
      <c r="EH33" s="28">
        <v>0</v>
      </c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30"/>
      <c r="ET33" s="28">
        <v>0</v>
      </c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30"/>
    </row>
    <row r="34" spans="1:161" s="14" customFormat="1" ht="30" customHeight="1" x14ac:dyDescent="0.2">
      <c r="A34" s="31">
        <v>5</v>
      </c>
      <c r="B34" s="32"/>
      <c r="C34" s="32"/>
      <c r="D34" s="32"/>
      <c r="E34" s="33"/>
      <c r="F34" s="47" t="s">
        <v>41</v>
      </c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9"/>
      <c r="AU34" s="37">
        <f>+AU35+AU36</f>
        <v>0</v>
      </c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9"/>
      <c r="BR34" s="37">
        <f>+BR35+BR36</f>
        <v>0</v>
      </c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9"/>
      <c r="CL34" s="37">
        <f>+CL35+CL36</f>
        <v>0</v>
      </c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9"/>
      <c r="CX34" s="37">
        <f t="shared" ref="CX34" si="20">+CX35+CX36</f>
        <v>0</v>
      </c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9"/>
      <c r="DJ34" s="37">
        <f t="shared" ref="DJ34" si="21">+DJ35+DJ36</f>
        <v>0</v>
      </c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9"/>
      <c r="DV34" s="37">
        <f t="shared" ref="DV34" si="22">+DV35+DV36</f>
        <v>0</v>
      </c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9"/>
      <c r="EH34" s="37">
        <f t="shared" ref="EH34" si="23">+EH35+EH36</f>
        <v>0</v>
      </c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9"/>
      <c r="ET34" s="37">
        <f t="shared" ref="ET34" si="24">+ET35+ET36</f>
        <v>0</v>
      </c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9"/>
    </row>
    <row r="35" spans="1:161" s="14" customFormat="1" ht="30" customHeight="1" x14ac:dyDescent="0.2">
      <c r="A35" s="31" t="s">
        <v>108</v>
      </c>
      <c r="B35" s="32"/>
      <c r="C35" s="32"/>
      <c r="D35" s="32"/>
      <c r="E35" s="33"/>
      <c r="F35" s="34" t="s">
        <v>42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6"/>
      <c r="AU35" s="28">
        <v>0</v>
      </c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30"/>
      <c r="BR35" s="28">
        <v>0</v>
      </c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30"/>
      <c r="CL35" s="28">
        <v>0</v>
      </c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30"/>
      <c r="CX35" s="28">
        <v>0</v>
      </c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30"/>
      <c r="DJ35" s="28">
        <v>0</v>
      </c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30"/>
      <c r="DV35" s="28">
        <v>0</v>
      </c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30"/>
      <c r="EH35" s="28">
        <v>0</v>
      </c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30"/>
      <c r="ET35" s="28">
        <v>0</v>
      </c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30"/>
    </row>
    <row r="36" spans="1:161" s="14" customFormat="1" ht="36" customHeight="1" x14ac:dyDescent="0.2">
      <c r="A36" s="31" t="s">
        <v>109</v>
      </c>
      <c r="B36" s="32"/>
      <c r="C36" s="32"/>
      <c r="D36" s="32"/>
      <c r="E36" s="33"/>
      <c r="F36" s="34" t="s">
        <v>43</v>
      </c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6"/>
      <c r="AU36" s="28">
        <v>0</v>
      </c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30"/>
      <c r="BR36" s="28">
        <v>0</v>
      </c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30"/>
      <c r="CL36" s="28">
        <v>0</v>
      </c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30"/>
      <c r="CX36" s="28">
        <v>0</v>
      </c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30"/>
      <c r="DJ36" s="28">
        <v>0</v>
      </c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30"/>
      <c r="DV36" s="28">
        <v>0</v>
      </c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30"/>
      <c r="EH36" s="28">
        <v>0</v>
      </c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30"/>
      <c r="ET36" s="28">
        <v>0</v>
      </c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30"/>
    </row>
    <row r="37" spans="1:161" s="14" customFormat="1" ht="30" customHeight="1" x14ac:dyDescent="0.2">
      <c r="A37" s="31">
        <v>6</v>
      </c>
      <c r="B37" s="32"/>
      <c r="C37" s="32"/>
      <c r="D37" s="32"/>
      <c r="E37" s="33"/>
      <c r="F37" s="47" t="s">
        <v>44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9"/>
      <c r="AU37" s="37">
        <f>+AU38+AU39+AU40+AU41+AU42+AU43</f>
        <v>4</v>
      </c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9"/>
      <c r="BR37" s="37">
        <f>+BR38+BR39+BR40+BR41+BR42+BR43</f>
        <v>0</v>
      </c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9"/>
      <c r="CL37" s="37">
        <f>+CL38+CL39+CL40+CL41+CL42+CL43</f>
        <v>0</v>
      </c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9"/>
      <c r="CX37" s="37">
        <f t="shared" ref="CX37" si="25">+CX38+CX39+CX40+CX41+CX42+CX43</f>
        <v>0</v>
      </c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9"/>
      <c r="DJ37" s="37">
        <f t="shared" ref="DJ37" si="26">+DJ38+DJ39+DJ40+DJ41+DJ42+DJ43</f>
        <v>0</v>
      </c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9"/>
      <c r="DV37" s="37">
        <f t="shared" ref="DV37" si="27">+DV38+DV39+DV40+DV41+DV42+DV43</f>
        <v>0</v>
      </c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9"/>
      <c r="EH37" s="37">
        <f t="shared" ref="EH37" si="28">+EH38+EH39+EH40+EH41+EH42+EH43</f>
        <v>0</v>
      </c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9"/>
      <c r="ET37" s="37">
        <f t="shared" ref="ET37" si="29">+ET38+ET39+ET40+ET41+ET42+ET43</f>
        <v>0</v>
      </c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9"/>
    </row>
    <row r="38" spans="1:161" s="14" customFormat="1" ht="30" customHeight="1" x14ac:dyDescent="0.2">
      <c r="A38" s="31" t="s">
        <v>110</v>
      </c>
      <c r="B38" s="32"/>
      <c r="C38" s="32"/>
      <c r="D38" s="32"/>
      <c r="E38" s="33"/>
      <c r="F38" s="34" t="s">
        <v>45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6"/>
      <c r="AU38" s="28">
        <v>1</v>
      </c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30"/>
      <c r="BR38" s="28">
        <v>0</v>
      </c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30"/>
      <c r="CL38" s="28">
        <v>0</v>
      </c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30"/>
      <c r="CX38" s="28">
        <v>0</v>
      </c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30"/>
      <c r="DJ38" s="28">
        <v>0</v>
      </c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30"/>
      <c r="DV38" s="28">
        <v>0</v>
      </c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30"/>
      <c r="EH38" s="28">
        <v>0</v>
      </c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30"/>
      <c r="ET38" s="28">
        <v>0</v>
      </c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30"/>
    </row>
    <row r="39" spans="1:161" s="14" customFormat="1" ht="30" customHeight="1" x14ac:dyDescent="0.2">
      <c r="A39" s="31" t="s">
        <v>111</v>
      </c>
      <c r="B39" s="32"/>
      <c r="C39" s="32"/>
      <c r="D39" s="32"/>
      <c r="E39" s="33"/>
      <c r="F39" s="34" t="s">
        <v>46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6"/>
      <c r="AU39" s="28">
        <v>3</v>
      </c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30"/>
      <c r="BR39" s="28">
        <v>0</v>
      </c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30"/>
      <c r="CL39" s="28">
        <v>0</v>
      </c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30"/>
      <c r="CX39" s="28">
        <v>0</v>
      </c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30"/>
      <c r="DJ39" s="28">
        <v>0</v>
      </c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30"/>
      <c r="DV39" s="28">
        <v>0</v>
      </c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30"/>
      <c r="EH39" s="28">
        <v>0</v>
      </c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30"/>
      <c r="ET39" s="28">
        <v>0</v>
      </c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30"/>
    </row>
    <row r="40" spans="1:161" s="14" customFormat="1" ht="30" customHeight="1" x14ac:dyDescent="0.2">
      <c r="A40" s="31" t="s">
        <v>112</v>
      </c>
      <c r="B40" s="32"/>
      <c r="C40" s="32"/>
      <c r="D40" s="32"/>
      <c r="E40" s="33"/>
      <c r="F40" s="34" t="s">
        <v>47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6"/>
      <c r="AU40" s="28">
        <v>0</v>
      </c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30"/>
      <c r="BR40" s="28">
        <v>0</v>
      </c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30"/>
      <c r="CL40" s="28">
        <v>0</v>
      </c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30"/>
      <c r="CX40" s="28">
        <v>0</v>
      </c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30"/>
      <c r="DJ40" s="28">
        <v>0</v>
      </c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30"/>
      <c r="DV40" s="28">
        <v>0</v>
      </c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30"/>
      <c r="EH40" s="28">
        <v>0</v>
      </c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30"/>
      <c r="ET40" s="28">
        <v>0</v>
      </c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30"/>
    </row>
    <row r="41" spans="1:161" s="14" customFormat="1" ht="30" customHeight="1" x14ac:dyDescent="0.2">
      <c r="A41" s="31" t="s">
        <v>113</v>
      </c>
      <c r="B41" s="32"/>
      <c r="C41" s="32"/>
      <c r="D41" s="32"/>
      <c r="E41" s="33"/>
      <c r="F41" s="34" t="s">
        <v>48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6"/>
      <c r="AU41" s="28">
        <v>0</v>
      </c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30"/>
      <c r="BR41" s="28">
        <v>0</v>
      </c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30"/>
      <c r="CL41" s="28">
        <v>0</v>
      </c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30"/>
      <c r="CX41" s="28">
        <v>0</v>
      </c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30"/>
      <c r="DJ41" s="28">
        <v>0</v>
      </c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30"/>
      <c r="DV41" s="28">
        <v>0</v>
      </c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30"/>
      <c r="EH41" s="28">
        <v>0</v>
      </c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30"/>
      <c r="ET41" s="28">
        <v>0</v>
      </c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30"/>
    </row>
    <row r="42" spans="1:161" s="14" customFormat="1" ht="30" customHeight="1" x14ac:dyDescent="0.2">
      <c r="A42" s="31" t="s">
        <v>114</v>
      </c>
      <c r="B42" s="32"/>
      <c r="C42" s="32"/>
      <c r="D42" s="32"/>
      <c r="E42" s="33"/>
      <c r="F42" s="34" t="s">
        <v>49</v>
      </c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6"/>
      <c r="AU42" s="28">
        <v>0</v>
      </c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30"/>
      <c r="BR42" s="28">
        <v>0</v>
      </c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30"/>
      <c r="CL42" s="28">
        <v>0</v>
      </c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30"/>
      <c r="CX42" s="28">
        <v>0</v>
      </c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30"/>
      <c r="DJ42" s="28">
        <v>0</v>
      </c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30"/>
      <c r="DV42" s="28">
        <v>0</v>
      </c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30"/>
      <c r="EH42" s="28">
        <v>0</v>
      </c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30"/>
      <c r="ET42" s="28">
        <v>0</v>
      </c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30"/>
    </row>
    <row r="43" spans="1:161" s="14" customFormat="1" ht="30" customHeight="1" x14ac:dyDescent="0.2">
      <c r="A43" s="31" t="s">
        <v>115</v>
      </c>
      <c r="B43" s="32"/>
      <c r="C43" s="32"/>
      <c r="D43" s="32"/>
      <c r="E43" s="33"/>
      <c r="F43" s="34" t="s">
        <v>50</v>
      </c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6"/>
      <c r="AU43" s="28">
        <v>0</v>
      </c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30"/>
      <c r="BR43" s="28">
        <v>0</v>
      </c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30"/>
      <c r="CL43" s="28">
        <v>0</v>
      </c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30"/>
      <c r="CX43" s="28">
        <v>0</v>
      </c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30"/>
      <c r="DJ43" s="28">
        <v>0</v>
      </c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30"/>
      <c r="DV43" s="28">
        <v>0</v>
      </c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30"/>
      <c r="EH43" s="28">
        <v>0</v>
      </c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30"/>
      <c r="ET43" s="28">
        <v>0</v>
      </c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30"/>
    </row>
    <row r="44" spans="1:161" s="14" customFormat="1" ht="30" customHeight="1" x14ac:dyDescent="0.2">
      <c r="A44" s="31">
        <v>7</v>
      </c>
      <c r="B44" s="32"/>
      <c r="C44" s="32"/>
      <c r="D44" s="32"/>
      <c r="E44" s="33"/>
      <c r="F44" s="47" t="s">
        <v>51</v>
      </c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9"/>
      <c r="AU44" s="37">
        <f>+AU45+AU46+AU47</f>
        <v>0</v>
      </c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9"/>
      <c r="BR44" s="37">
        <f>+BR45+BR46+BR47</f>
        <v>0</v>
      </c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9"/>
      <c r="CL44" s="37">
        <f>+CL45+CL46+CL47</f>
        <v>0</v>
      </c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9"/>
      <c r="CX44" s="37">
        <f t="shared" ref="CX44" si="30">+CX45+CX46+CX47</f>
        <v>0</v>
      </c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9"/>
      <c r="DJ44" s="37">
        <f t="shared" ref="DJ44" si="31">+DJ45+DJ46+DJ47</f>
        <v>0</v>
      </c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9"/>
      <c r="DV44" s="37">
        <f t="shared" ref="DV44" si="32">+DV45+DV46+DV47</f>
        <v>0</v>
      </c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9"/>
      <c r="EH44" s="37">
        <f t="shared" ref="EH44" si="33">+EH45+EH46+EH47</f>
        <v>0</v>
      </c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9"/>
      <c r="ET44" s="37">
        <f t="shared" ref="ET44" si="34">+ET45+ET46+ET47</f>
        <v>0</v>
      </c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9"/>
    </row>
    <row r="45" spans="1:161" s="14" customFormat="1" ht="30" customHeight="1" x14ac:dyDescent="0.2">
      <c r="A45" s="31" t="s">
        <v>116</v>
      </c>
      <c r="B45" s="32"/>
      <c r="C45" s="32"/>
      <c r="D45" s="32"/>
      <c r="E45" s="33"/>
      <c r="F45" s="34" t="s">
        <v>52</v>
      </c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6"/>
      <c r="AU45" s="28">
        <v>0</v>
      </c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30"/>
      <c r="BR45" s="28">
        <v>0</v>
      </c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30"/>
      <c r="CL45" s="28">
        <v>0</v>
      </c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30"/>
      <c r="CX45" s="28">
        <v>0</v>
      </c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30"/>
      <c r="DJ45" s="28">
        <v>0</v>
      </c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30"/>
      <c r="DV45" s="28">
        <v>0</v>
      </c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30"/>
      <c r="EH45" s="28">
        <v>0</v>
      </c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30"/>
      <c r="ET45" s="28">
        <v>0</v>
      </c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30"/>
    </row>
    <row r="46" spans="1:161" s="14" customFormat="1" ht="30" customHeight="1" x14ac:dyDescent="0.2">
      <c r="A46" s="31" t="s">
        <v>117</v>
      </c>
      <c r="B46" s="32"/>
      <c r="C46" s="32"/>
      <c r="D46" s="32"/>
      <c r="E46" s="33"/>
      <c r="F46" s="34" t="s">
        <v>53</v>
      </c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6"/>
      <c r="AU46" s="28">
        <v>0</v>
      </c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30"/>
      <c r="BR46" s="28">
        <v>0</v>
      </c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30"/>
      <c r="CL46" s="28">
        <v>0</v>
      </c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30"/>
      <c r="CX46" s="28">
        <v>0</v>
      </c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30"/>
      <c r="DJ46" s="28">
        <v>0</v>
      </c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30"/>
      <c r="DV46" s="28">
        <v>0</v>
      </c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30"/>
      <c r="EH46" s="28">
        <v>0</v>
      </c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30"/>
      <c r="ET46" s="28">
        <v>0</v>
      </c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30"/>
    </row>
    <row r="47" spans="1:161" s="14" customFormat="1" ht="30" customHeight="1" x14ac:dyDescent="0.2">
      <c r="A47" s="31" t="s">
        <v>118</v>
      </c>
      <c r="B47" s="32"/>
      <c r="C47" s="32"/>
      <c r="D47" s="32"/>
      <c r="E47" s="33"/>
      <c r="F47" s="34" t="s">
        <v>54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6"/>
      <c r="AU47" s="28">
        <v>0</v>
      </c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30"/>
      <c r="BR47" s="28">
        <v>0</v>
      </c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30"/>
      <c r="CL47" s="28">
        <v>0</v>
      </c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30"/>
      <c r="CX47" s="28">
        <v>0</v>
      </c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30"/>
      <c r="DJ47" s="28">
        <v>0</v>
      </c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30"/>
      <c r="DV47" s="28">
        <v>0</v>
      </c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30"/>
      <c r="EH47" s="28">
        <v>0</v>
      </c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30"/>
      <c r="ET47" s="28">
        <v>0</v>
      </c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30"/>
    </row>
    <row r="48" spans="1:161" s="14" customFormat="1" ht="30" customHeight="1" x14ac:dyDescent="0.2">
      <c r="A48" s="31" t="s">
        <v>153</v>
      </c>
      <c r="B48" s="32"/>
      <c r="C48" s="32"/>
      <c r="D48" s="32"/>
      <c r="E48" s="33"/>
      <c r="F48" s="34" t="s">
        <v>40</v>
      </c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6"/>
      <c r="AU48" s="28">
        <v>2</v>
      </c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30"/>
      <c r="BR48" s="28">
        <v>1</v>
      </c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30"/>
      <c r="CL48" s="28">
        <v>0</v>
      </c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30"/>
      <c r="CX48" s="28">
        <v>0</v>
      </c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30"/>
      <c r="DJ48" s="28">
        <v>0</v>
      </c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30"/>
      <c r="DV48" s="28">
        <v>1</v>
      </c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30"/>
      <c r="EH48" s="28">
        <v>0</v>
      </c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30"/>
      <c r="ET48" s="28">
        <v>1</v>
      </c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30"/>
    </row>
    <row r="49" spans="1:161" s="14" customFormat="1" ht="30" customHeight="1" x14ac:dyDescent="0.2">
      <c r="A49" s="31" t="s">
        <v>155</v>
      </c>
      <c r="B49" s="32"/>
      <c r="C49" s="32"/>
      <c r="D49" s="32"/>
      <c r="E49" s="33"/>
      <c r="F49" s="34" t="s">
        <v>161</v>
      </c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6"/>
      <c r="AU49" s="28">
        <v>0</v>
      </c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30"/>
      <c r="BR49" s="28">
        <v>0</v>
      </c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30"/>
      <c r="CL49" s="28">
        <v>0</v>
      </c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30"/>
      <c r="CX49" s="28">
        <v>0</v>
      </c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30"/>
      <c r="DJ49" s="28">
        <v>0</v>
      </c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30"/>
      <c r="DV49" s="28">
        <v>0</v>
      </c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30"/>
      <c r="EH49" s="28">
        <v>0</v>
      </c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30"/>
      <c r="ET49" s="28">
        <v>0</v>
      </c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30"/>
    </row>
    <row r="50" spans="1:161" s="14" customFormat="1" ht="30" customHeight="1" x14ac:dyDescent="0.2">
      <c r="A50" s="31" t="s">
        <v>119</v>
      </c>
      <c r="B50" s="32"/>
      <c r="C50" s="32"/>
      <c r="D50" s="32"/>
      <c r="E50" s="33"/>
      <c r="F50" s="47" t="s">
        <v>55</v>
      </c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9"/>
      <c r="AU50" s="37">
        <f>+AU51+AU52</f>
        <v>0</v>
      </c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9"/>
      <c r="BR50" s="37">
        <f>+BR51+BR52</f>
        <v>0</v>
      </c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9"/>
      <c r="CL50" s="37">
        <f>+CL51+CL52</f>
        <v>0</v>
      </c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9"/>
      <c r="CX50" s="37">
        <f t="shared" ref="CX50" si="35">+CX51+CX52</f>
        <v>0</v>
      </c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9"/>
      <c r="DJ50" s="37">
        <f t="shared" ref="DJ50" si="36">+DJ51+DJ52</f>
        <v>0</v>
      </c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9"/>
      <c r="DV50" s="37">
        <f t="shared" ref="DV50" si="37">+DV51+DV52</f>
        <v>0</v>
      </c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9"/>
      <c r="EH50" s="37">
        <f t="shared" ref="EH50" si="38">+EH51+EH52</f>
        <v>0</v>
      </c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9"/>
      <c r="ET50" s="37">
        <f t="shared" ref="ET50" si="39">+ET51+ET52</f>
        <v>0</v>
      </c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9"/>
    </row>
    <row r="51" spans="1:161" s="14" customFormat="1" ht="30" customHeight="1" x14ac:dyDescent="0.2">
      <c r="A51" s="31" t="s">
        <v>120</v>
      </c>
      <c r="B51" s="32"/>
      <c r="C51" s="32"/>
      <c r="D51" s="32"/>
      <c r="E51" s="33"/>
      <c r="F51" s="34" t="s">
        <v>56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6"/>
      <c r="AU51" s="28">
        <v>0</v>
      </c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30"/>
      <c r="BR51" s="28">
        <v>0</v>
      </c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30"/>
      <c r="CL51" s="28">
        <v>0</v>
      </c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30"/>
      <c r="CX51" s="28">
        <v>0</v>
      </c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30"/>
      <c r="DJ51" s="28">
        <v>0</v>
      </c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30"/>
      <c r="DV51" s="28">
        <v>0</v>
      </c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30"/>
      <c r="EH51" s="28">
        <v>0</v>
      </c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30"/>
      <c r="ET51" s="28">
        <v>0</v>
      </c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30"/>
    </row>
    <row r="52" spans="1:161" s="14" customFormat="1" ht="30" customHeight="1" x14ac:dyDescent="0.2">
      <c r="A52" s="31" t="s">
        <v>121</v>
      </c>
      <c r="B52" s="32"/>
      <c r="C52" s="32"/>
      <c r="D52" s="32"/>
      <c r="E52" s="33"/>
      <c r="F52" s="34" t="s">
        <v>57</v>
      </c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6"/>
      <c r="AU52" s="28">
        <v>0</v>
      </c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30"/>
      <c r="BR52" s="28">
        <v>0</v>
      </c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30"/>
      <c r="CL52" s="28">
        <v>0</v>
      </c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30"/>
      <c r="CX52" s="28">
        <v>0</v>
      </c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30"/>
      <c r="DJ52" s="28">
        <v>0</v>
      </c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30"/>
      <c r="DV52" s="28">
        <v>0</v>
      </c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30"/>
      <c r="EH52" s="28">
        <v>0</v>
      </c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30"/>
      <c r="ET52" s="28">
        <v>0</v>
      </c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30"/>
    </row>
    <row r="53" spans="1:161" s="14" customFormat="1" ht="30" customHeight="1" x14ac:dyDescent="0.2">
      <c r="A53" s="31">
        <v>9</v>
      </c>
      <c r="B53" s="32"/>
      <c r="C53" s="32"/>
      <c r="D53" s="32"/>
      <c r="E53" s="33"/>
      <c r="F53" s="47" t="s">
        <v>58</v>
      </c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9"/>
      <c r="AU53" s="37">
        <f>+AU54+AU55+AU56+AU57</f>
        <v>0</v>
      </c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9"/>
      <c r="BR53" s="37">
        <f>+BR54+BR55+BR56+BR57</f>
        <v>0</v>
      </c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9"/>
      <c r="CL53" s="37">
        <f>+CL54+CL55+CL56+CL57</f>
        <v>0</v>
      </c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9"/>
      <c r="CX53" s="37">
        <f t="shared" ref="CX53" si="40">+CX54+CX55+CX56+CX57</f>
        <v>0</v>
      </c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9"/>
      <c r="DJ53" s="37">
        <f t="shared" ref="DJ53" si="41">+DJ54+DJ55+DJ56+DJ57</f>
        <v>0</v>
      </c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9"/>
      <c r="DV53" s="37">
        <f t="shared" ref="DV53" si="42">+DV54+DV55+DV56+DV57</f>
        <v>0</v>
      </c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9"/>
      <c r="EH53" s="37">
        <f t="shared" ref="EH53" si="43">+EH54+EH55+EH56+EH57</f>
        <v>0</v>
      </c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9"/>
      <c r="ET53" s="37">
        <f t="shared" ref="ET53" si="44">+ET54+ET55+ET56+ET57</f>
        <v>0</v>
      </c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9"/>
    </row>
    <row r="54" spans="1:161" s="14" customFormat="1" ht="30" customHeight="1" x14ac:dyDescent="0.2">
      <c r="A54" s="31" t="s">
        <v>122</v>
      </c>
      <c r="B54" s="32"/>
      <c r="C54" s="32"/>
      <c r="D54" s="32"/>
      <c r="E54" s="33"/>
      <c r="F54" s="34" t="s">
        <v>59</v>
      </c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6"/>
      <c r="AU54" s="28">
        <v>0</v>
      </c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30"/>
      <c r="BR54" s="28">
        <v>0</v>
      </c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30"/>
      <c r="CL54" s="28">
        <v>0</v>
      </c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30"/>
      <c r="CX54" s="28">
        <v>0</v>
      </c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30"/>
      <c r="DJ54" s="28">
        <v>0</v>
      </c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30"/>
      <c r="DV54" s="28">
        <v>0</v>
      </c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30"/>
      <c r="EH54" s="28">
        <v>0</v>
      </c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30"/>
      <c r="ET54" s="28">
        <v>0</v>
      </c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30"/>
    </row>
    <row r="55" spans="1:161" s="14" customFormat="1" ht="30" customHeight="1" x14ac:dyDescent="0.2">
      <c r="A55" s="31" t="s">
        <v>123</v>
      </c>
      <c r="B55" s="32"/>
      <c r="C55" s="32"/>
      <c r="D55" s="32"/>
      <c r="E55" s="33"/>
      <c r="F55" s="34" t="s">
        <v>60</v>
      </c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6"/>
      <c r="AU55" s="28">
        <v>0</v>
      </c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30"/>
      <c r="BR55" s="28">
        <v>0</v>
      </c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30"/>
      <c r="CL55" s="28">
        <v>0</v>
      </c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30"/>
      <c r="CX55" s="28">
        <v>0</v>
      </c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30"/>
      <c r="DJ55" s="28">
        <v>0</v>
      </c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30"/>
      <c r="DV55" s="28">
        <v>0</v>
      </c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30"/>
      <c r="EH55" s="28">
        <v>0</v>
      </c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30"/>
      <c r="ET55" s="28">
        <v>0</v>
      </c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30"/>
    </row>
    <row r="56" spans="1:161" s="14" customFormat="1" ht="30" customHeight="1" x14ac:dyDescent="0.2">
      <c r="A56" s="31" t="s">
        <v>124</v>
      </c>
      <c r="B56" s="32"/>
      <c r="C56" s="32"/>
      <c r="D56" s="32"/>
      <c r="E56" s="33"/>
      <c r="F56" s="34" t="s">
        <v>61</v>
      </c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6"/>
      <c r="AU56" s="28">
        <v>0</v>
      </c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30"/>
      <c r="BR56" s="28">
        <v>0</v>
      </c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30"/>
      <c r="CL56" s="28">
        <v>0</v>
      </c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30"/>
      <c r="CX56" s="28">
        <v>0</v>
      </c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30"/>
      <c r="DJ56" s="28">
        <v>0</v>
      </c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30"/>
      <c r="DV56" s="28">
        <v>0</v>
      </c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30"/>
      <c r="EH56" s="28">
        <v>0</v>
      </c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30"/>
      <c r="ET56" s="28">
        <v>0</v>
      </c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30"/>
    </row>
    <row r="57" spans="1:161" s="14" customFormat="1" ht="30" customHeight="1" x14ac:dyDescent="0.2">
      <c r="A57" s="31" t="s">
        <v>125</v>
      </c>
      <c r="B57" s="32"/>
      <c r="C57" s="32"/>
      <c r="D57" s="32"/>
      <c r="E57" s="33"/>
      <c r="F57" s="34" t="s">
        <v>62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6"/>
      <c r="AU57" s="28">
        <v>0</v>
      </c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30"/>
      <c r="BR57" s="28">
        <v>0</v>
      </c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30"/>
      <c r="CL57" s="28">
        <v>0</v>
      </c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30"/>
      <c r="CX57" s="28">
        <v>0</v>
      </c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30"/>
      <c r="DJ57" s="28">
        <v>0</v>
      </c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30"/>
      <c r="DV57" s="28">
        <v>0</v>
      </c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30"/>
      <c r="EH57" s="28">
        <v>0</v>
      </c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30"/>
      <c r="ET57" s="28">
        <v>0</v>
      </c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30"/>
    </row>
    <row r="58" spans="1:161" s="14" customFormat="1" ht="30" customHeight="1" x14ac:dyDescent="0.2">
      <c r="A58" s="31">
        <v>10</v>
      </c>
      <c r="B58" s="32"/>
      <c r="C58" s="32"/>
      <c r="D58" s="32"/>
      <c r="E58" s="33"/>
      <c r="F58" s="47" t="s">
        <v>63</v>
      </c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9"/>
      <c r="AU58" s="37">
        <f>+AU59+AU60</f>
        <v>17</v>
      </c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9"/>
      <c r="BR58" s="37">
        <f>+BR59+BR60</f>
        <v>0</v>
      </c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9"/>
      <c r="CL58" s="37">
        <f>+CL59+CL60</f>
        <v>0</v>
      </c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9"/>
      <c r="CX58" s="37">
        <f t="shared" ref="CX58" si="45">+CX59+CX60</f>
        <v>0</v>
      </c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9"/>
      <c r="DJ58" s="37">
        <f t="shared" ref="DJ58" si="46">+DJ59+DJ60</f>
        <v>0</v>
      </c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9"/>
      <c r="DV58" s="37">
        <f t="shared" ref="DV58" si="47">+DV59+DV60</f>
        <v>0</v>
      </c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9"/>
      <c r="EH58" s="37">
        <f t="shared" ref="EH58" si="48">+EH59+EH60</f>
        <v>0</v>
      </c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9"/>
      <c r="ET58" s="37">
        <f t="shared" ref="ET58" si="49">+ET59+ET60</f>
        <v>0</v>
      </c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9"/>
    </row>
    <row r="59" spans="1:161" s="14" customFormat="1" ht="30" customHeight="1" x14ac:dyDescent="0.2">
      <c r="A59" s="31" t="s">
        <v>126</v>
      </c>
      <c r="B59" s="32"/>
      <c r="C59" s="32"/>
      <c r="D59" s="32"/>
      <c r="E59" s="33"/>
      <c r="F59" s="34" t="s">
        <v>64</v>
      </c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6"/>
      <c r="AU59" s="28">
        <v>16</v>
      </c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30"/>
      <c r="BR59" s="28">
        <v>0</v>
      </c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30"/>
      <c r="CL59" s="28">
        <v>0</v>
      </c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30"/>
      <c r="CX59" s="28">
        <v>0</v>
      </c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30"/>
      <c r="DJ59" s="28">
        <v>0</v>
      </c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30"/>
      <c r="DV59" s="28">
        <v>0</v>
      </c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30"/>
      <c r="EH59" s="28">
        <v>0</v>
      </c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30"/>
      <c r="ET59" s="28">
        <v>0</v>
      </c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30"/>
    </row>
    <row r="60" spans="1:161" s="14" customFormat="1" ht="30" customHeight="1" x14ac:dyDescent="0.2">
      <c r="A60" s="31" t="s">
        <v>127</v>
      </c>
      <c r="B60" s="32"/>
      <c r="C60" s="32"/>
      <c r="D60" s="32"/>
      <c r="E60" s="33"/>
      <c r="F60" s="34" t="s">
        <v>65</v>
      </c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6"/>
      <c r="AU60" s="28">
        <v>1</v>
      </c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30"/>
      <c r="BR60" s="28">
        <v>0</v>
      </c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30"/>
      <c r="CL60" s="28">
        <v>0</v>
      </c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30"/>
      <c r="CX60" s="28">
        <v>0</v>
      </c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30"/>
      <c r="DJ60" s="28">
        <v>0</v>
      </c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30"/>
      <c r="DV60" s="28">
        <v>0</v>
      </c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30"/>
      <c r="EH60" s="28">
        <v>0</v>
      </c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30"/>
      <c r="ET60" s="28">
        <v>0</v>
      </c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30"/>
    </row>
    <row r="61" spans="1:161" s="14" customFormat="1" ht="30" customHeight="1" x14ac:dyDescent="0.2">
      <c r="A61" s="31">
        <v>11</v>
      </c>
      <c r="B61" s="32"/>
      <c r="C61" s="32"/>
      <c r="D61" s="32"/>
      <c r="E61" s="33"/>
      <c r="F61" s="47" t="s">
        <v>66</v>
      </c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9"/>
      <c r="AU61" s="37">
        <f>+AU62+AU63</f>
        <v>0</v>
      </c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9"/>
      <c r="BR61" s="37">
        <f>+BR62+BR63</f>
        <v>0</v>
      </c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9"/>
      <c r="CL61" s="37">
        <f>+CL62+CL63</f>
        <v>0</v>
      </c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9"/>
      <c r="CX61" s="37">
        <f t="shared" ref="CX61" si="50">+CX62+CX63</f>
        <v>0</v>
      </c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9"/>
      <c r="DJ61" s="37">
        <f t="shared" ref="DJ61" si="51">+DJ62+DJ63</f>
        <v>0</v>
      </c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9"/>
      <c r="DV61" s="37">
        <f t="shared" ref="DV61" si="52">+DV62+DV63</f>
        <v>0</v>
      </c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9"/>
      <c r="EH61" s="37">
        <f t="shared" ref="EH61" si="53">+EH62+EH63</f>
        <v>0</v>
      </c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9"/>
      <c r="ET61" s="37">
        <f t="shared" ref="ET61" si="54">+ET62+ET63</f>
        <v>0</v>
      </c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9"/>
    </row>
    <row r="62" spans="1:161" s="14" customFormat="1" ht="30" customHeight="1" x14ac:dyDescent="0.2">
      <c r="A62" s="31" t="s">
        <v>128</v>
      </c>
      <c r="B62" s="32"/>
      <c r="C62" s="32"/>
      <c r="D62" s="32"/>
      <c r="E62" s="33"/>
      <c r="F62" s="34" t="s">
        <v>67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6"/>
      <c r="AU62" s="28">
        <v>0</v>
      </c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30"/>
      <c r="BR62" s="28">
        <v>0</v>
      </c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30"/>
      <c r="CL62" s="28">
        <v>0</v>
      </c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30"/>
      <c r="CX62" s="28">
        <v>0</v>
      </c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30"/>
      <c r="DJ62" s="28">
        <v>0</v>
      </c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30"/>
      <c r="DV62" s="28">
        <v>0</v>
      </c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30"/>
      <c r="EH62" s="28">
        <v>0</v>
      </c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30"/>
      <c r="ET62" s="28">
        <v>0</v>
      </c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30"/>
    </row>
    <row r="63" spans="1:161" s="14" customFormat="1" ht="30" customHeight="1" x14ac:dyDescent="0.2">
      <c r="A63" s="31" t="s">
        <v>129</v>
      </c>
      <c r="B63" s="32"/>
      <c r="C63" s="32"/>
      <c r="D63" s="32"/>
      <c r="E63" s="33"/>
      <c r="F63" s="34" t="s">
        <v>68</v>
      </c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6"/>
      <c r="AU63" s="28">
        <v>0</v>
      </c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30"/>
      <c r="BR63" s="28">
        <v>0</v>
      </c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30"/>
      <c r="CL63" s="28">
        <v>0</v>
      </c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30"/>
      <c r="CX63" s="28">
        <v>0</v>
      </c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30"/>
      <c r="DJ63" s="28">
        <v>0</v>
      </c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30"/>
      <c r="DV63" s="28">
        <v>0</v>
      </c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30"/>
      <c r="EH63" s="28">
        <v>0</v>
      </c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30"/>
      <c r="ET63" s="28">
        <v>0</v>
      </c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30"/>
    </row>
    <row r="64" spans="1:161" s="14" customFormat="1" ht="30" customHeight="1" x14ac:dyDescent="0.2">
      <c r="A64" s="31">
        <v>12</v>
      </c>
      <c r="B64" s="32"/>
      <c r="C64" s="32"/>
      <c r="D64" s="32"/>
      <c r="E64" s="33"/>
      <c r="F64" s="47" t="s">
        <v>69</v>
      </c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9"/>
      <c r="AU64" s="37">
        <f>+AU65+AU66</f>
        <v>132</v>
      </c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9"/>
      <c r="BR64" s="37">
        <f>+BR65+BR66</f>
        <v>17</v>
      </c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9"/>
      <c r="CL64" s="37">
        <f>+CL65+CL66</f>
        <v>3</v>
      </c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9"/>
      <c r="CX64" s="37">
        <f t="shared" ref="CX64" si="55">+CX65+CX66</f>
        <v>2</v>
      </c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9"/>
      <c r="DJ64" s="37">
        <f t="shared" ref="DJ64" si="56">+DJ65+DJ66</f>
        <v>1</v>
      </c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9"/>
      <c r="DV64" s="37">
        <f t="shared" ref="DV64" si="57">+DV65+DV66</f>
        <v>14</v>
      </c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9"/>
      <c r="EH64" s="37">
        <f t="shared" ref="EH64" si="58">+EH65+EH66</f>
        <v>9</v>
      </c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9"/>
      <c r="ET64" s="37">
        <f t="shared" ref="ET64" si="59">+ET65+ET66</f>
        <v>6</v>
      </c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9"/>
    </row>
    <row r="65" spans="1:161" s="14" customFormat="1" ht="30" customHeight="1" x14ac:dyDescent="0.2">
      <c r="A65" s="31" t="s">
        <v>130</v>
      </c>
      <c r="B65" s="32"/>
      <c r="C65" s="32"/>
      <c r="D65" s="32"/>
      <c r="E65" s="33"/>
      <c r="F65" s="34" t="s">
        <v>70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6"/>
      <c r="AU65" s="28">
        <v>132</v>
      </c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30"/>
      <c r="BR65" s="28">
        <v>17</v>
      </c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30"/>
      <c r="CL65" s="28">
        <v>3</v>
      </c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30"/>
      <c r="CX65" s="28">
        <v>2</v>
      </c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30"/>
      <c r="DJ65" s="28">
        <v>1</v>
      </c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30"/>
      <c r="DV65" s="28">
        <v>14</v>
      </c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30"/>
      <c r="EH65" s="28">
        <v>9</v>
      </c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30"/>
      <c r="ET65" s="28">
        <v>6</v>
      </c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30"/>
    </row>
    <row r="66" spans="1:161" s="14" customFormat="1" ht="30" customHeight="1" x14ac:dyDescent="0.2">
      <c r="A66" s="31" t="s">
        <v>131</v>
      </c>
      <c r="B66" s="32"/>
      <c r="C66" s="32"/>
      <c r="D66" s="32"/>
      <c r="E66" s="33"/>
      <c r="F66" s="34" t="s">
        <v>71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6"/>
      <c r="AU66" s="28">
        <v>0</v>
      </c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30"/>
      <c r="BR66" s="28">
        <v>0</v>
      </c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30"/>
      <c r="CL66" s="28">
        <v>0</v>
      </c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30"/>
      <c r="CX66" s="28">
        <v>0</v>
      </c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30"/>
      <c r="DJ66" s="28">
        <v>0</v>
      </c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30"/>
      <c r="DV66" s="28">
        <v>0</v>
      </c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30"/>
      <c r="EH66" s="28">
        <v>0</v>
      </c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30"/>
      <c r="ET66" s="28">
        <v>0</v>
      </c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30"/>
    </row>
    <row r="67" spans="1:161" s="14" customFormat="1" ht="30" customHeight="1" x14ac:dyDescent="0.2">
      <c r="A67" s="31">
        <v>13</v>
      </c>
      <c r="B67" s="32"/>
      <c r="C67" s="32"/>
      <c r="D67" s="32"/>
      <c r="E67" s="33"/>
      <c r="F67" s="47" t="s">
        <v>72</v>
      </c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9"/>
      <c r="AU67" s="37">
        <f>+AU68+AU69+AU70</f>
        <v>0</v>
      </c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9"/>
      <c r="BR67" s="37">
        <f>+BR68+BR69+BR70</f>
        <v>0</v>
      </c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9"/>
      <c r="CL67" s="37">
        <f>+CL68+CL69+CL70</f>
        <v>0</v>
      </c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9"/>
      <c r="CX67" s="37">
        <f t="shared" ref="CX67" si="60">+CX68+CX69+CX70</f>
        <v>0</v>
      </c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9"/>
      <c r="DJ67" s="37">
        <f t="shared" ref="DJ67" si="61">+DJ68+DJ69+DJ70</f>
        <v>0</v>
      </c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9"/>
      <c r="DV67" s="37">
        <f t="shared" ref="DV67" si="62">+DV68+DV69+DV70</f>
        <v>0</v>
      </c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9"/>
      <c r="EH67" s="37">
        <f t="shared" ref="EH67" si="63">+EH68+EH69+EH70</f>
        <v>0</v>
      </c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9"/>
      <c r="ET67" s="37">
        <f t="shared" ref="ET67" si="64">+ET68+ET69+ET70</f>
        <v>0</v>
      </c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9"/>
    </row>
    <row r="68" spans="1:161" s="14" customFormat="1" ht="37.5" customHeight="1" x14ac:dyDescent="0.2">
      <c r="A68" s="26" t="s">
        <v>132</v>
      </c>
      <c r="B68" s="24"/>
      <c r="C68" s="24"/>
      <c r="D68" s="24"/>
      <c r="E68" s="25"/>
      <c r="F68" s="34" t="s">
        <v>73</v>
      </c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6"/>
      <c r="AU68" s="28">
        <v>0</v>
      </c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30"/>
      <c r="BR68" s="28">
        <v>0</v>
      </c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30"/>
      <c r="CL68" s="28">
        <v>0</v>
      </c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30"/>
      <c r="CX68" s="28">
        <v>0</v>
      </c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30"/>
      <c r="DJ68" s="28">
        <v>0</v>
      </c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30"/>
      <c r="DV68" s="28">
        <v>0</v>
      </c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30"/>
      <c r="EH68" s="28">
        <v>0</v>
      </c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30"/>
      <c r="ET68" s="28">
        <v>0</v>
      </c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30"/>
    </row>
    <row r="69" spans="1:161" s="14" customFormat="1" ht="30" customHeight="1" x14ac:dyDescent="0.2">
      <c r="A69" s="31" t="s">
        <v>133</v>
      </c>
      <c r="B69" s="32"/>
      <c r="C69" s="32"/>
      <c r="D69" s="32"/>
      <c r="E69" s="33"/>
      <c r="F69" s="34" t="s">
        <v>74</v>
      </c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6"/>
      <c r="AU69" s="28">
        <v>0</v>
      </c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30"/>
      <c r="BR69" s="28">
        <v>0</v>
      </c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30"/>
      <c r="CL69" s="28">
        <v>0</v>
      </c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30"/>
      <c r="CX69" s="28">
        <v>0</v>
      </c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30"/>
      <c r="DJ69" s="28">
        <v>0</v>
      </c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30"/>
      <c r="DV69" s="28">
        <v>0</v>
      </c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30"/>
      <c r="EH69" s="28">
        <v>0</v>
      </c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30"/>
      <c r="ET69" s="28">
        <v>0</v>
      </c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30"/>
    </row>
    <row r="70" spans="1:161" s="14" customFormat="1" ht="30" customHeight="1" x14ac:dyDescent="0.2">
      <c r="A70" s="31" t="s">
        <v>134</v>
      </c>
      <c r="B70" s="32"/>
      <c r="C70" s="32"/>
      <c r="D70" s="32"/>
      <c r="E70" s="33"/>
      <c r="F70" s="34" t="s">
        <v>75</v>
      </c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6"/>
      <c r="AU70" s="28">
        <v>0</v>
      </c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30"/>
      <c r="BR70" s="28">
        <v>0</v>
      </c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30"/>
      <c r="CL70" s="28">
        <v>0</v>
      </c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30"/>
      <c r="CX70" s="28">
        <v>0</v>
      </c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30"/>
      <c r="DJ70" s="28">
        <v>0</v>
      </c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30"/>
      <c r="DV70" s="28">
        <v>0</v>
      </c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30"/>
      <c r="EH70" s="28">
        <v>0</v>
      </c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30"/>
      <c r="ET70" s="28">
        <v>0</v>
      </c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30"/>
    </row>
    <row r="71" spans="1:161" s="14" customFormat="1" ht="30" customHeight="1" x14ac:dyDescent="0.2">
      <c r="A71" s="31">
        <v>14</v>
      </c>
      <c r="B71" s="32"/>
      <c r="C71" s="32"/>
      <c r="D71" s="32"/>
      <c r="E71" s="33"/>
      <c r="F71" s="47" t="s">
        <v>76</v>
      </c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9"/>
      <c r="AU71" s="37">
        <f>AU72</f>
        <v>25</v>
      </c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9"/>
      <c r="BR71" s="37">
        <f>+BR72</f>
        <v>2</v>
      </c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9"/>
      <c r="CL71" s="37">
        <f>+CL72</f>
        <v>0</v>
      </c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9"/>
      <c r="CX71" s="37">
        <f t="shared" ref="CX71" si="65">+CX72</f>
        <v>0</v>
      </c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9"/>
      <c r="DJ71" s="37">
        <f t="shared" ref="DJ71" si="66">+DJ72</f>
        <v>0</v>
      </c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9"/>
      <c r="DV71" s="37">
        <f t="shared" ref="DV71" si="67">+DV72</f>
        <v>2</v>
      </c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9"/>
      <c r="EH71" s="37">
        <f t="shared" ref="EH71" si="68">+EH72</f>
        <v>1</v>
      </c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9"/>
      <c r="ET71" s="37">
        <f t="shared" ref="ET71" si="69">+ET72</f>
        <v>1</v>
      </c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9"/>
    </row>
    <row r="72" spans="1:161" s="14" customFormat="1" ht="30" customHeight="1" x14ac:dyDescent="0.2">
      <c r="A72" s="31" t="s">
        <v>135</v>
      </c>
      <c r="B72" s="32"/>
      <c r="C72" s="32"/>
      <c r="D72" s="32"/>
      <c r="E72" s="33"/>
      <c r="F72" s="34" t="s">
        <v>77</v>
      </c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6"/>
      <c r="AU72" s="28">
        <v>25</v>
      </c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30"/>
      <c r="BR72" s="28">
        <v>2</v>
      </c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30"/>
      <c r="CL72" s="28">
        <v>0</v>
      </c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30"/>
      <c r="CX72" s="28">
        <v>0</v>
      </c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30"/>
      <c r="DJ72" s="28">
        <v>0</v>
      </c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30"/>
      <c r="DV72" s="28">
        <v>2</v>
      </c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30"/>
      <c r="EH72" s="28">
        <v>1</v>
      </c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30"/>
      <c r="ET72" s="28">
        <v>1</v>
      </c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30"/>
    </row>
    <row r="73" spans="1:161" s="14" customFormat="1" ht="30" customHeight="1" x14ac:dyDescent="0.2">
      <c r="A73" s="31">
        <v>15</v>
      </c>
      <c r="B73" s="32"/>
      <c r="C73" s="32"/>
      <c r="D73" s="32"/>
      <c r="E73" s="33"/>
      <c r="F73" s="47" t="s">
        <v>78</v>
      </c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9"/>
      <c r="AU73" s="37">
        <f>+AU74</f>
        <v>0</v>
      </c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9"/>
      <c r="BR73" s="37">
        <f>+BR74</f>
        <v>0</v>
      </c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9"/>
      <c r="CL73" s="37">
        <f>+CL74</f>
        <v>0</v>
      </c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9"/>
      <c r="CX73" s="37">
        <f t="shared" ref="CX73" si="70">+CX74</f>
        <v>0</v>
      </c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9"/>
      <c r="DJ73" s="37">
        <f t="shared" ref="DJ73" si="71">+DJ74</f>
        <v>0</v>
      </c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9"/>
      <c r="DV73" s="37">
        <f t="shared" ref="DV73" si="72">+DV74</f>
        <v>0</v>
      </c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9"/>
      <c r="EH73" s="37">
        <f t="shared" ref="EH73" si="73">+EH74</f>
        <v>0</v>
      </c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9"/>
      <c r="ET73" s="37">
        <f t="shared" ref="ET73" si="74">+ET74</f>
        <v>0</v>
      </c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9"/>
    </row>
    <row r="74" spans="1:161" s="14" customFormat="1" ht="30" customHeight="1" x14ac:dyDescent="0.2">
      <c r="A74" s="31" t="s">
        <v>136</v>
      </c>
      <c r="B74" s="32"/>
      <c r="C74" s="32"/>
      <c r="D74" s="32"/>
      <c r="E74" s="33"/>
      <c r="F74" s="34" t="s">
        <v>79</v>
      </c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6"/>
      <c r="AU74" s="28">
        <v>0</v>
      </c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30"/>
      <c r="BR74" s="28">
        <v>0</v>
      </c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30"/>
      <c r="CL74" s="28">
        <v>0</v>
      </c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30"/>
      <c r="CX74" s="28">
        <v>0</v>
      </c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30"/>
      <c r="DJ74" s="28">
        <v>0</v>
      </c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30"/>
      <c r="DV74" s="28">
        <v>0</v>
      </c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30"/>
      <c r="EH74" s="28">
        <v>0</v>
      </c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30"/>
      <c r="ET74" s="28">
        <v>0</v>
      </c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30"/>
    </row>
    <row r="75" spans="1:161" s="14" customFormat="1" ht="30" customHeight="1" x14ac:dyDescent="0.2">
      <c r="A75" s="31">
        <v>16</v>
      </c>
      <c r="B75" s="32"/>
      <c r="C75" s="32"/>
      <c r="D75" s="32"/>
      <c r="E75" s="33"/>
      <c r="F75" s="47" t="s">
        <v>80</v>
      </c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9"/>
      <c r="AU75" s="37">
        <f>+AU76+AU77+AU78</f>
        <v>0</v>
      </c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9"/>
      <c r="BR75" s="37">
        <f>+BR76+BR77+BR78</f>
        <v>0</v>
      </c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9"/>
      <c r="CL75" s="37">
        <f>+CL76+CL77+CL78</f>
        <v>0</v>
      </c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9"/>
      <c r="CX75" s="37">
        <f t="shared" ref="CX75" si="75">+CX76+CX77+CX78</f>
        <v>0</v>
      </c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9"/>
      <c r="DJ75" s="37">
        <f t="shared" ref="DJ75" si="76">+DJ76+DJ77+DJ78</f>
        <v>0</v>
      </c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9"/>
      <c r="DV75" s="37">
        <f t="shared" ref="DV75" si="77">+DV76+DV77+DV78</f>
        <v>0</v>
      </c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9"/>
      <c r="EH75" s="37">
        <f t="shared" ref="EH75" si="78">+EH76+EH77+EH78</f>
        <v>0</v>
      </c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9"/>
      <c r="ET75" s="37">
        <f t="shared" ref="ET75" si="79">+ET76+ET77+ET78</f>
        <v>0</v>
      </c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9"/>
    </row>
    <row r="76" spans="1:161" s="14" customFormat="1" ht="30" customHeight="1" x14ac:dyDescent="0.2">
      <c r="A76" s="31" t="s">
        <v>137</v>
      </c>
      <c r="B76" s="32"/>
      <c r="C76" s="32"/>
      <c r="D76" s="32"/>
      <c r="E76" s="33"/>
      <c r="F76" s="34" t="s">
        <v>81</v>
      </c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6"/>
      <c r="AU76" s="28">
        <v>0</v>
      </c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30"/>
      <c r="BR76" s="28">
        <v>0</v>
      </c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30"/>
      <c r="CL76" s="28">
        <v>0</v>
      </c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30"/>
      <c r="CX76" s="28">
        <v>0</v>
      </c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30"/>
      <c r="DJ76" s="28">
        <v>0</v>
      </c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30"/>
      <c r="DV76" s="28">
        <v>0</v>
      </c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30"/>
      <c r="EH76" s="28">
        <v>0</v>
      </c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30"/>
      <c r="ET76" s="28">
        <v>0</v>
      </c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30"/>
    </row>
    <row r="77" spans="1:161" s="14" customFormat="1" ht="30" customHeight="1" x14ac:dyDescent="0.2">
      <c r="A77" s="31" t="s">
        <v>138</v>
      </c>
      <c r="B77" s="32"/>
      <c r="C77" s="32"/>
      <c r="D77" s="32"/>
      <c r="E77" s="33"/>
      <c r="F77" s="34" t="s">
        <v>82</v>
      </c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6"/>
      <c r="AU77" s="28">
        <v>0</v>
      </c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30"/>
      <c r="BR77" s="28">
        <v>0</v>
      </c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30"/>
      <c r="CL77" s="28">
        <v>0</v>
      </c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30"/>
      <c r="CX77" s="28">
        <v>0</v>
      </c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30"/>
      <c r="DJ77" s="28">
        <v>0</v>
      </c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30"/>
      <c r="DV77" s="28">
        <v>0</v>
      </c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30"/>
      <c r="EH77" s="28">
        <v>0</v>
      </c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30"/>
      <c r="ET77" s="28">
        <v>0</v>
      </c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30"/>
    </row>
    <row r="78" spans="1:161" s="14" customFormat="1" ht="30" customHeight="1" x14ac:dyDescent="0.2">
      <c r="A78" s="31" t="s">
        <v>139</v>
      </c>
      <c r="B78" s="32"/>
      <c r="C78" s="32"/>
      <c r="D78" s="32"/>
      <c r="E78" s="33"/>
      <c r="F78" s="34" t="s">
        <v>165</v>
      </c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6"/>
      <c r="AU78" s="28">
        <v>0</v>
      </c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30"/>
      <c r="BR78" s="28">
        <v>0</v>
      </c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30"/>
      <c r="CL78" s="28">
        <v>0</v>
      </c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30"/>
      <c r="CX78" s="28">
        <v>0</v>
      </c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30"/>
      <c r="DJ78" s="28">
        <v>0</v>
      </c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30"/>
      <c r="DV78" s="28">
        <v>0</v>
      </c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30"/>
      <c r="EH78" s="28">
        <v>0</v>
      </c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30"/>
      <c r="ET78" s="28">
        <v>0</v>
      </c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30"/>
    </row>
    <row r="79" spans="1:161" s="14" customFormat="1" ht="30" customHeight="1" x14ac:dyDescent="0.2">
      <c r="A79" s="31">
        <v>17</v>
      </c>
      <c r="B79" s="32"/>
      <c r="C79" s="32"/>
      <c r="D79" s="32"/>
      <c r="E79" s="33"/>
      <c r="F79" s="47" t="s">
        <v>83</v>
      </c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9"/>
      <c r="AU79" s="37">
        <f>+AU80+AU81</f>
        <v>0</v>
      </c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9"/>
      <c r="BR79" s="37">
        <f>+BR80+BR81</f>
        <v>0</v>
      </c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9"/>
      <c r="CL79" s="37">
        <f>+CL80+CL81</f>
        <v>0</v>
      </c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9"/>
      <c r="CX79" s="37">
        <f t="shared" ref="CX79" si="80">+CX80+CX81</f>
        <v>0</v>
      </c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9"/>
      <c r="DJ79" s="37">
        <f t="shared" ref="DJ79" si="81">+DJ80+DJ81</f>
        <v>0</v>
      </c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9"/>
      <c r="DV79" s="37">
        <f t="shared" ref="DV79" si="82">+DV80+DV81</f>
        <v>0</v>
      </c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9"/>
      <c r="EH79" s="37">
        <f t="shared" ref="EH79" si="83">+EH80+EH81</f>
        <v>0</v>
      </c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9"/>
      <c r="ET79" s="37">
        <f t="shared" ref="ET79" si="84">+ET80+ET81</f>
        <v>0</v>
      </c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9"/>
    </row>
    <row r="80" spans="1:161" s="14" customFormat="1" ht="30" customHeight="1" x14ac:dyDescent="0.2">
      <c r="A80" s="31" t="s">
        <v>140</v>
      </c>
      <c r="B80" s="32"/>
      <c r="C80" s="32"/>
      <c r="D80" s="32"/>
      <c r="E80" s="33"/>
      <c r="F80" s="34" t="s">
        <v>84</v>
      </c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6"/>
      <c r="AU80" s="28">
        <v>0</v>
      </c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30"/>
      <c r="BR80" s="28">
        <v>0</v>
      </c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30"/>
      <c r="CL80" s="28">
        <v>0</v>
      </c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30"/>
      <c r="CX80" s="28">
        <v>0</v>
      </c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30"/>
      <c r="DJ80" s="28">
        <v>0</v>
      </c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30"/>
      <c r="DV80" s="28">
        <v>0</v>
      </c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30"/>
      <c r="EH80" s="28">
        <v>0</v>
      </c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30"/>
      <c r="ET80" s="28">
        <v>0</v>
      </c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30"/>
    </row>
    <row r="81" spans="1:161" s="14" customFormat="1" ht="30" customHeight="1" x14ac:dyDescent="0.2">
      <c r="A81" s="31" t="s">
        <v>141</v>
      </c>
      <c r="B81" s="32"/>
      <c r="C81" s="32"/>
      <c r="D81" s="32"/>
      <c r="E81" s="33"/>
      <c r="F81" s="34" t="s">
        <v>85</v>
      </c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6"/>
      <c r="AU81" s="28">
        <v>0</v>
      </c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30"/>
      <c r="BR81" s="28">
        <v>0</v>
      </c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30"/>
      <c r="CL81" s="28">
        <v>0</v>
      </c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30"/>
      <c r="CX81" s="28">
        <v>0</v>
      </c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30"/>
      <c r="DJ81" s="28">
        <v>0</v>
      </c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30"/>
      <c r="DV81" s="28">
        <v>0</v>
      </c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30"/>
      <c r="EH81" s="28">
        <v>0</v>
      </c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30"/>
      <c r="ET81" s="28">
        <v>0</v>
      </c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30"/>
    </row>
    <row r="82" spans="1:161" s="14" customFormat="1" ht="30" customHeight="1" x14ac:dyDescent="0.2">
      <c r="A82" s="31">
        <v>18</v>
      </c>
      <c r="B82" s="32"/>
      <c r="C82" s="32"/>
      <c r="D82" s="32"/>
      <c r="E82" s="33"/>
      <c r="F82" s="47" t="s">
        <v>86</v>
      </c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9"/>
      <c r="AU82" s="37">
        <f>+AU83</f>
        <v>0</v>
      </c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9"/>
      <c r="BR82" s="37">
        <f>+BR83</f>
        <v>0</v>
      </c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9"/>
      <c r="CL82" s="37">
        <f>+CL83</f>
        <v>0</v>
      </c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9"/>
      <c r="CX82" s="37">
        <f t="shared" ref="CX82" si="85">+CX83</f>
        <v>0</v>
      </c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9"/>
      <c r="DJ82" s="37">
        <f t="shared" ref="DJ82" si="86">+DJ83</f>
        <v>0</v>
      </c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9"/>
      <c r="DV82" s="37">
        <f t="shared" ref="DV82" si="87">+DV83</f>
        <v>0</v>
      </c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9"/>
      <c r="EH82" s="37">
        <f t="shared" ref="EH82" si="88">+EH83</f>
        <v>0</v>
      </c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9"/>
      <c r="ET82" s="37">
        <f t="shared" ref="ET82" si="89">+ET83</f>
        <v>0</v>
      </c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9"/>
    </row>
    <row r="83" spans="1:161" s="14" customFormat="1" ht="39" customHeight="1" x14ac:dyDescent="0.2">
      <c r="A83" s="31" t="s">
        <v>142</v>
      </c>
      <c r="B83" s="32"/>
      <c r="C83" s="32"/>
      <c r="D83" s="32"/>
      <c r="E83" s="33"/>
      <c r="F83" s="34" t="s">
        <v>87</v>
      </c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6"/>
      <c r="AU83" s="28">
        <v>0</v>
      </c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30"/>
      <c r="BR83" s="28">
        <v>0</v>
      </c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30"/>
      <c r="CL83" s="28">
        <v>0</v>
      </c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30"/>
      <c r="CX83" s="28">
        <v>0</v>
      </c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30"/>
      <c r="DJ83" s="28">
        <v>0</v>
      </c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30"/>
      <c r="DV83" s="28">
        <v>0</v>
      </c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30"/>
      <c r="EH83" s="28">
        <v>0</v>
      </c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30"/>
      <c r="ET83" s="28">
        <v>0</v>
      </c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30"/>
    </row>
    <row r="84" spans="1:161" s="14" customFormat="1" ht="30" customHeight="1" x14ac:dyDescent="0.2">
      <c r="A84" s="31">
        <v>19</v>
      </c>
      <c r="B84" s="32"/>
      <c r="C84" s="32"/>
      <c r="D84" s="32"/>
      <c r="E84" s="33"/>
      <c r="F84" s="47" t="s">
        <v>88</v>
      </c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9"/>
      <c r="AU84" s="37">
        <f>+AU85</f>
        <v>0</v>
      </c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9"/>
      <c r="BR84" s="37">
        <f>+BR85</f>
        <v>0</v>
      </c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9"/>
      <c r="CL84" s="37">
        <f>+CL85</f>
        <v>0</v>
      </c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9"/>
      <c r="CX84" s="37">
        <f t="shared" ref="CX84" si="90">+CX85</f>
        <v>0</v>
      </c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9"/>
      <c r="DJ84" s="37">
        <f t="shared" ref="DJ84" si="91">+DJ85</f>
        <v>0</v>
      </c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9"/>
      <c r="DV84" s="37">
        <f t="shared" ref="DV84" si="92">+DV85</f>
        <v>0</v>
      </c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9"/>
      <c r="EH84" s="37">
        <f t="shared" ref="EH84" si="93">+EH85</f>
        <v>0</v>
      </c>
      <c r="EI84" s="38"/>
      <c r="EJ84" s="38"/>
      <c r="EK84" s="38"/>
      <c r="EL84" s="38"/>
      <c r="EM84" s="38"/>
      <c r="EN84" s="38"/>
      <c r="EO84" s="38"/>
      <c r="EP84" s="38"/>
      <c r="EQ84" s="38"/>
      <c r="ER84" s="38"/>
      <c r="ES84" s="39"/>
      <c r="ET84" s="37">
        <f t="shared" ref="ET84" si="94">+ET85</f>
        <v>0</v>
      </c>
      <c r="EU84" s="38"/>
      <c r="EV84" s="38"/>
      <c r="EW84" s="38"/>
      <c r="EX84" s="38"/>
      <c r="EY84" s="38"/>
      <c r="EZ84" s="38"/>
      <c r="FA84" s="38"/>
      <c r="FB84" s="38"/>
      <c r="FC84" s="38"/>
      <c r="FD84" s="38"/>
      <c r="FE84" s="39"/>
    </row>
    <row r="85" spans="1:161" s="14" customFormat="1" ht="30" customHeight="1" x14ac:dyDescent="0.2">
      <c r="A85" s="31" t="s">
        <v>143</v>
      </c>
      <c r="B85" s="32"/>
      <c r="C85" s="32"/>
      <c r="D85" s="32"/>
      <c r="E85" s="33"/>
      <c r="F85" s="34" t="s">
        <v>89</v>
      </c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6"/>
      <c r="AU85" s="28">
        <v>0</v>
      </c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30"/>
      <c r="BR85" s="28">
        <v>0</v>
      </c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30"/>
      <c r="CL85" s="28">
        <v>0</v>
      </c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30"/>
      <c r="CX85" s="28">
        <v>0</v>
      </c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30"/>
      <c r="DJ85" s="28">
        <v>0</v>
      </c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30"/>
      <c r="DV85" s="28">
        <v>0</v>
      </c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30"/>
      <c r="EH85" s="28">
        <v>0</v>
      </c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30"/>
      <c r="ET85" s="28">
        <v>0</v>
      </c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30"/>
    </row>
    <row r="86" spans="1:161" s="14" customFormat="1" ht="30" customHeight="1" x14ac:dyDescent="0.2">
      <c r="A86" s="31">
        <v>20</v>
      </c>
      <c r="B86" s="32"/>
      <c r="C86" s="32"/>
      <c r="D86" s="32"/>
      <c r="E86" s="33"/>
      <c r="F86" s="47" t="s">
        <v>90</v>
      </c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9"/>
      <c r="AU86" s="37">
        <f>+AU87+AU88+AU89+AU90</f>
        <v>40</v>
      </c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9"/>
      <c r="BR86" s="37">
        <f>+BR87+BR88+BR89+BR90</f>
        <v>0</v>
      </c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9"/>
      <c r="CL86" s="37">
        <f>+CL87+CL88+CL89+CL90</f>
        <v>0</v>
      </c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9"/>
      <c r="CX86" s="37">
        <f t="shared" ref="CX86" si="95">+CX87+CX88+CX89+CX90</f>
        <v>0</v>
      </c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9"/>
      <c r="DJ86" s="37">
        <f t="shared" ref="DJ86" si="96">+DJ87+DJ88+DJ89+DJ90</f>
        <v>0</v>
      </c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9"/>
      <c r="DV86" s="37">
        <f t="shared" ref="DV86" si="97">+DV87+DV88+DV89+DV90</f>
        <v>0</v>
      </c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9"/>
      <c r="EH86" s="37">
        <f t="shared" ref="EH86" si="98">+EH87+EH88+EH89+EH90</f>
        <v>0</v>
      </c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9"/>
      <c r="ET86" s="37">
        <f t="shared" ref="ET86" si="99">+ET87+ET88+ET89+ET90</f>
        <v>0</v>
      </c>
      <c r="EU86" s="38"/>
      <c r="EV86" s="38"/>
      <c r="EW86" s="38"/>
      <c r="EX86" s="38"/>
      <c r="EY86" s="38"/>
      <c r="EZ86" s="38"/>
      <c r="FA86" s="38"/>
      <c r="FB86" s="38"/>
      <c r="FC86" s="38"/>
      <c r="FD86" s="38"/>
      <c r="FE86" s="39"/>
    </row>
    <row r="87" spans="1:161" s="14" customFormat="1" ht="30" customHeight="1" x14ac:dyDescent="0.2">
      <c r="A87" s="31" t="s">
        <v>144</v>
      </c>
      <c r="B87" s="32"/>
      <c r="C87" s="32"/>
      <c r="D87" s="32"/>
      <c r="E87" s="33"/>
      <c r="F87" s="34" t="s">
        <v>91</v>
      </c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6"/>
      <c r="AU87" s="28">
        <v>40</v>
      </c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30"/>
      <c r="BR87" s="28">
        <v>0</v>
      </c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30"/>
      <c r="CL87" s="28">
        <v>0</v>
      </c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30"/>
      <c r="CX87" s="28">
        <v>0</v>
      </c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30"/>
      <c r="DJ87" s="28">
        <v>0</v>
      </c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30"/>
      <c r="DV87" s="28">
        <v>0</v>
      </c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30"/>
      <c r="EH87" s="28">
        <v>0</v>
      </c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30"/>
      <c r="ET87" s="28">
        <v>0</v>
      </c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30"/>
    </row>
    <row r="88" spans="1:161" s="14" customFormat="1" ht="30" customHeight="1" x14ac:dyDescent="0.2">
      <c r="A88" s="31" t="s">
        <v>145</v>
      </c>
      <c r="B88" s="32"/>
      <c r="C88" s="32"/>
      <c r="D88" s="32"/>
      <c r="E88" s="33"/>
      <c r="F88" s="34" t="s">
        <v>92</v>
      </c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6"/>
      <c r="AU88" s="28">
        <v>0</v>
      </c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30"/>
      <c r="BR88" s="28">
        <v>0</v>
      </c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30"/>
      <c r="CL88" s="28">
        <v>0</v>
      </c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30"/>
      <c r="CX88" s="28">
        <v>0</v>
      </c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30"/>
      <c r="DJ88" s="28">
        <v>0</v>
      </c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30"/>
      <c r="DV88" s="28">
        <v>0</v>
      </c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30"/>
      <c r="EH88" s="28">
        <v>0</v>
      </c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30"/>
      <c r="ET88" s="28">
        <v>0</v>
      </c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30"/>
    </row>
    <row r="89" spans="1:161" s="14" customFormat="1" ht="30" customHeight="1" x14ac:dyDescent="0.2">
      <c r="A89" s="31" t="s">
        <v>146</v>
      </c>
      <c r="B89" s="32"/>
      <c r="C89" s="32"/>
      <c r="D89" s="32"/>
      <c r="E89" s="33"/>
      <c r="F89" s="34" t="s">
        <v>93</v>
      </c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6"/>
      <c r="AU89" s="28">
        <v>0</v>
      </c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30"/>
      <c r="BR89" s="28">
        <v>0</v>
      </c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30"/>
      <c r="CL89" s="28">
        <v>0</v>
      </c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30"/>
      <c r="CX89" s="28">
        <v>0</v>
      </c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30"/>
      <c r="DJ89" s="28">
        <v>0</v>
      </c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30"/>
      <c r="DV89" s="28">
        <v>0</v>
      </c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30"/>
      <c r="EH89" s="28">
        <v>0</v>
      </c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30"/>
      <c r="ET89" s="28">
        <v>0</v>
      </c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30"/>
    </row>
    <row r="90" spans="1:161" s="14" customFormat="1" ht="30" customHeight="1" x14ac:dyDescent="0.2">
      <c r="A90" s="31" t="s">
        <v>147</v>
      </c>
      <c r="B90" s="32"/>
      <c r="C90" s="32"/>
      <c r="D90" s="32"/>
      <c r="E90" s="33"/>
      <c r="F90" s="34" t="s">
        <v>94</v>
      </c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6"/>
      <c r="AU90" s="28">
        <v>0</v>
      </c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30"/>
      <c r="BR90" s="28">
        <v>0</v>
      </c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30"/>
      <c r="CL90" s="28">
        <v>0</v>
      </c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30"/>
      <c r="CX90" s="28">
        <v>0</v>
      </c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30"/>
      <c r="DJ90" s="28">
        <v>0</v>
      </c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30"/>
      <c r="DV90" s="28">
        <v>0</v>
      </c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30"/>
      <c r="EH90" s="28">
        <v>0</v>
      </c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30"/>
      <c r="ET90" s="28">
        <v>0</v>
      </c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30"/>
    </row>
    <row r="91" spans="1:161" s="14" customFormat="1" ht="30" customHeight="1" x14ac:dyDescent="0.2">
      <c r="A91" s="31">
        <v>21</v>
      </c>
      <c r="B91" s="32"/>
      <c r="C91" s="32"/>
      <c r="D91" s="32"/>
      <c r="E91" s="33"/>
      <c r="F91" s="47" t="s">
        <v>95</v>
      </c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9"/>
      <c r="AU91" s="37">
        <f>+AU92+AU93</f>
        <v>45</v>
      </c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9"/>
      <c r="BR91" s="37">
        <f>+BR92+BR93</f>
        <v>2</v>
      </c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9"/>
      <c r="CL91" s="37">
        <f>+CL92+CL93</f>
        <v>0</v>
      </c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9"/>
      <c r="CX91" s="37">
        <f t="shared" ref="CX91" si="100">+CX92+CX93</f>
        <v>0</v>
      </c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9"/>
      <c r="DJ91" s="37">
        <f t="shared" ref="DJ91" si="101">+DJ92+DJ93</f>
        <v>0</v>
      </c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9"/>
      <c r="DV91" s="37">
        <f t="shared" ref="DV91" si="102">+DV92+DV93</f>
        <v>2</v>
      </c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9"/>
      <c r="EH91" s="37">
        <f t="shared" ref="EH91" si="103">+EH92+EH93</f>
        <v>1</v>
      </c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9"/>
      <c r="ET91" s="37">
        <f t="shared" ref="ET91" si="104">+ET92+ET93</f>
        <v>1</v>
      </c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9"/>
    </row>
    <row r="92" spans="1:161" s="14" customFormat="1" ht="30" customHeight="1" x14ac:dyDescent="0.2">
      <c r="A92" s="31" t="s">
        <v>148</v>
      </c>
      <c r="B92" s="32"/>
      <c r="C92" s="32"/>
      <c r="D92" s="32"/>
      <c r="E92" s="33"/>
      <c r="F92" s="34" t="s">
        <v>96</v>
      </c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6"/>
      <c r="AU92" s="28">
        <v>36</v>
      </c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30"/>
      <c r="BR92" s="28">
        <v>0</v>
      </c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30"/>
      <c r="CL92" s="28">
        <v>0</v>
      </c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30"/>
      <c r="CX92" s="28">
        <v>0</v>
      </c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30"/>
      <c r="DJ92" s="28">
        <v>0</v>
      </c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30"/>
      <c r="DV92" s="28">
        <v>0</v>
      </c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30"/>
      <c r="EH92" s="28">
        <v>0</v>
      </c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30"/>
      <c r="ET92" s="28">
        <v>0</v>
      </c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30"/>
    </row>
    <row r="93" spans="1:161" s="14" customFormat="1" ht="30" customHeight="1" x14ac:dyDescent="0.2">
      <c r="A93" s="31" t="s">
        <v>149</v>
      </c>
      <c r="B93" s="32"/>
      <c r="C93" s="32"/>
      <c r="D93" s="32"/>
      <c r="E93" s="33"/>
      <c r="F93" s="34" t="s">
        <v>97</v>
      </c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6"/>
      <c r="AU93" s="28">
        <v>9</v>
      </c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30"/>
      <c r="BR93" s="28">
        <v>2</v>
      </c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30"/>
      <c r="CL93" s="28">
        <v>0</v>
      </c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30"/>
      <c r="CX93" s="28">
        <v>0</v>
      </c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30"/>
      <c r="DJ93" s="28">
        <v>0</v>
      </c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30"/>
      <c r="DV93" s="28">
        <v>2</v>
      </c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30"/>
      <c r="EH93" s="28">
        <v>1</v>
      </c>
      <c r="EI93" s="29"/>
      <c r="EJ93" s="29"/>
      <c r="EK93" s="29"/>
      <c r="EL93" s="29"/>
      <c r="EM93" s="29"/>
      <c r="EN93" s="29"/>
      <c r="EO93" s="29"/>
      <c r="EP93" s="29"/>
      <c r="EQ93" s="29"/>
      <c r="ER93" s="29"/>
      <c r="ES93" s="30"/>
      <c r="ET93" s="28">
        <v>1</v>
      </c>
      <c r="EU93" s="29"/>
      <c r="EV93" s="29"/>
      <c r="EW93" s="29"/>
      <c r="EX93" s="29"/>
      <c r="EY93" s="29"/>
      <c r="EZ93" s="29"/>
      <c r="FA93" s="29"/>
      <c r="FB93" s="29"/>
      <c r="FC93" s="29"/>
      <c r="FD93" s="29"/>
      <c r="FE93" s="30"/>
    </row>
    <row r="94" spans="1:161" s="14" customFormat="1" ht="30" customHeight="1" x14ac:dyDescent="0.2">
      <c r="A94" s="31">
        <v>21</v>
      </c>
      <c r="B94" s="32"/>
      <c r="C94" s="32"/>
      <c r="D94" s="32"/>
      <c r="E94" s="33"/>
      <c r="F94" s="47" t="s">
        <v>151</v>
      </c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9"/>
      <c r="AU94" s="37">
        <v>11</v>
      </c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9"/>
      <c r="BR94" s="37">
        <v>5</v>
      </c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9"/>
      <c r="CL94" s="37">
        <v>1</v>
      </c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9"/>
      <c r="CX94" s="37">
        <v>0</v>
      </c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9"/>
      <c r="DJ94" s="37">
        <v>1</v>
      </c>
      <c r="DK94" s="38"/>
      <c r="DL94" s="38"/>
      <c r="DM94" s="38"/>
      <c r="DN94" s="38"/>
      <c r="DO94" s="38"/>
      <c r="DP94" s="38"/>
      <c r="DQ94" s="38"/>
      <c r="DR94" s="38"/>
      <c r="DS94" s="38"/>
      <c r="DT94" s="38"/>
      <c r="DU94" s="39"/>
      <c r="DV94" s="37">
        <v>4</v>
      </c>
      <c r="DW94" s="38"/>
      <c r="DX94" s="38"/>
      <c r="DY94" s="38"/>
      <c r="DZ94" s="38"/>
      <c r="EA94" s="38"/>
      <c r="EB94" s="38"/>
      <c r="EC94" s="38"/>
      <c r="ED94" s="38"/>
      <c r="EE94" s="38"/>
      <c r="EF94" s="38"/>
      <c r="EG94" s="39"/>
      <c r="EH94" s="37">
        <v>1</v>
      </c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9"/>
      <c r="ET94" s="37">
        <v>3</v>
      </c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9"/>
    </row>
    <row r="95" spans="1:161" s="14" customFormat="1" ht="30" customHeight="1" x14ac:dyDescent="0.2">
      <c r="A95" s="31">
        <v>22</v>
      </c>
      <c r="B95" s="32"/>
      <c r="C95" s="32"/>
      <c r="D95" s="32"/>
      <c r="E95" s="33"/>
      <c r="F95" s="47" t="s">
        <v>98</v>
      </c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9"/>
      <c r="AU95" s="37">
        <v>501</v>
      </c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9"/>
      <c r="BR95" s="37">
        <v>1</v>
      </c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9"/>
      <c r="CL95" s="37">
        <v>0</v>
      </c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9"/>
      <c r="CX95" s="37">
        <v>0</v>
      </c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9"/>
      <c r="DJ95" s="37">
        <v>0</v>
      </c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9"/>
      <c r="DV95" s="37">
        <v>1</v>
      </c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9"/>
      <c r="EH95" s="37">
        <v>1</v>
      </c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9"/>
      <c r="ET95" s="37">
        <v>0</v>
      </c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9"/>
    </row>
    <row r="96" spans="1:161" s="27" customFormat="1" ht="18" customHeight="1" x14ac:dyDescent="0.2">
      <c r="A96" s="41" t="s">
        <v>6</v>
      </c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3"/>
      <c r="AU96" s="37">
        <f>+AU91+AU86+AU95+AU84+AU82+AU79+AU75+AU73+AU71+AU67+AU64+AU61+AU58+AU53+AU50+AU44+AU37+AU34+AU29+AU23+AU21+AU19+AU94</f>
        <v>896</v>
      </c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9"/>
      <c r="BR96" s="38">
        <f>+BR95+BR91+BR86+BR84+BR82+BR79+BR75+BR73+BR71+BR67+BR64+BR61+BR58+BR53+BR50+BR44+BR37+BR34+BR29+BR23+BR21+BR19+BR94</f>
        <v>29</v>
      </c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9"/>
      <c r="CL96" s="37">
        <f>+CL95+CL91+CL86+CL84+CL82+CL79+CL75+CL73+CL71+CL67+CL64+CL61+CL58+CL53+CL50+CL44+CL37+CL34+CL29+CL23+CL21+CL19+CL94</f>
        <v>4</v>
      </c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9"/>
      <c r="CX96" s="37">
        <f t="shared" ref="CX96" si="105">+CX95+CX91+CX86+CX84+CX82+CX79+CX75+CX73+CX71+CX67+CX64+CX61+CX58+CX53+CX50+CX44+CX37+CX34+CX29+CX23+CX21+CX19+CX94</f>
        <v>2</v>
      </c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9"/>
      <c r="DJ96" s="37">
        <f t="shared" ref="DJ96" si="106">+DJ95+DJ91+DJ86+DJ84+DJ82+DJ79+DJ75+DJ73+DJ71+DJ67+DJ64+DJ61+DJ58+DJ53+DJ50+DJ44+DJ37+DJ34+DJ29+DJ23+DJ21+DJ19+DJ94</f>
        <v>2</v>
      </c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9"/>
      <c r="DV96" s="37">
        <f t="shared" ref="DV96" si="107">+DV95+DV91+DV86+DV84+DV82+DV79+DV75+DV73+DV71+DV67+DV64+DV61+DV58+DV53+DV50+DV44+DV37+DV34+DV29+DV23+DV21+DV19+DV94</f>
        <v>25</v>
      </c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9"/>
      <c r="EH96" s="37">
        <f t="shared" ref="EH96" si="108">+EH95+EH91+EH86+EH84+EH82+EH79+EH75+EH73+EH71+EH67+EH64+EH61+EH58+EH53+EH50+EH44+EH37+EH34+EH29+EH23+EH21+EH19+EH94</f>
        <v>15</v>
      </c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9"/>
      <c r="ET96" s="37">
        <f t="shared" ref="ET96" si="109">+ET95+ET91+ET86+ET84+ET82+ET79+ET75+ET73+ET71+ET67+ET64+ET61+ET58+ET53+ET50+ET44+ET37+ET34+ET29+ET23+ET21+ET19+ET94</f>
        <v>11</v>
      </c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39"/>
    </row>
    <row r="97" spans="1:161" s="5" customFormat="1" ht="12.75" customHeight="1" x14ac:dyDescent="0.2">
      <c r="B97" s="13"/>
      <c r="C97" s="13"/>
      <c r="D97" s="13"/>
      <c r="E97" s="13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</row>
    <row r="98" spans="1:161" s="5" customFormat="1" ht="12.75" customHeight="1" x14ac:dyDescent="0.2">
      <c r="A98" s="44" t="s">
        <v>7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5" t="s">
        <v>152</v>
      </c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7"/>
      <c r="DD98" s="7"/>
      <c r="DE98" s="7"/>
      <c r="DF98" s="7"/>
      <c r="DG98" s="7"/>
    </row>
    <row r="99" spans="1:161" s="8" customForma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40" t="s">
        <v>8</v>
      </c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</row>
    <row r="100" spans="1:161" s="7" customFormat="1" x14ac:dyDescent="0.2">
      <c r="A100" s="46" t="s">
        <v>150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J100" s="46" t="s">
        <v>162</v>
      </c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</row>
    <row r="101" spans="1:161" s="8" customFormat="1" ht="12.75" customHeight="1" x14ac:dyDescent="0.2">
      <c r="A101" s="40" t="s">
        <v>9</v>
      </c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19"/>
      <c r="AF101" s="19"/>
      <c r="AG101" s="19"/>
      <c r="AH101" s="19"/>
      <c r="AJ101" s="40" t="s">
        <v>10</v>
      </c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FE101" s="8" t="s">
        <v>11</v>
      </c>
    </row>
  </sheetData>
  <mergeCells count="825">
    <mergeCell ref="A93:E93"/>
    <mergeCell ref="A95:E95"/>
    <mergeCell ref="A88:E88"/>
    <mergeCell ref="A89:E89"/>
    <mergeCell ref="A90:E90"/>
    <mergeCell ref="A91:E91"/>
    <mergeCell ref="A92:E92"/>
    <mergeCell ref="A83:E83"/>
    <mergeCell ref="A84:E84"/>
    <mergeCell ref="A85:E85"/>
    <mergeCell ref="A86:E86"/>
    <mergeCell ref="A87:E87"/>
    <mergeCell ref="A78:E78"/>
    <mergeCell ref="A79:E79"/>
    <mergeCell ref="A80:E80"/>
    <mergeCell ref="A81:E81"/>
    <mergeCell ref="A82:E82"/>
    <mergeCell ref="A73:E73"/>
    <mergeCell ref="A74:E74"/>
    <mergeCell ref="A75:E75"/>
    <mergeCell ref="A76:E76"/>
    <mergeCell ref="A77:E77"/>
    <mergeCell ref="A67:E67"/>
    <mergeCell ref="A69:E69"/>
    <mergeCell ref="A70:E70"/>
    <mergeCell ref="A71:E71"/>
    <mergeCell ref="A72:E72"/>
    <mergeCell ref="A62:E62"/>
    <mergeCell ref="A63:E63"/>
    <mergeCell ref="A64:E64"/>
    <mergeCell ref="A65:E65"/>
    <mergeCell ref="A66:E66"/>
    <mergeCell ref="A57:E57"/>
    <mergeCell ref="A58:E58"/>
    <mergeCell ref="A59:E59"/>
    <mergeCell ref="A60:E60"/>
    <mergeCell ref="A61:E61"/>
    <mergeCell ref="A52:E52"/>
    <mergeCell ref="A53:E53"/>
    <mergeCell ref="A54:E54"/>
    <mergeCell ref="A55:E55"/>
    <mergeCell ref="A56:E56"/>
    <mergeCell ref="A45:E45"/>
    <mergeCell ref="A46:E46"/>
    <mergeCell ref="A47:E47"/>
    <mergeCell ref="A50:E50"/>
    <mergeCell ref="A51:E51"/>
    <mergeCell ref="A40:E40"/>
    <mergeCell ref="A41:E41"/>
    <mergeCell ref="A42:E42"/>
    <mergeCell ref="A43:E43"/>
    <mergeCell ref="A44:E44"/>
    <mergeCell ref="A48:E48"/>
    <mergeCell ref="A49:E49"/>
    <mergeCell ref="A35:E35"/>
    <mergeCell ref="A36:E36"/>
    <mergeCell ref="A37:E37"/>
    <mergeCell ref="A38:E38"/>
    <mergeCell ref="A39:E39"/>
    <mergeCell ref="F93:AT93"/>
    <mergeCell ref="F95:AT95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9:E29"/>
    <mergeCell ref="A30:E30"/>
    <mergeCell ref="A31:E31"/>
    <mergeCell ref="A32:E32"/>
    <mergeCell ref="A34:E34"/>
    <mergeCell ref="F88:AT88"/>
    <mergeCell ref="F89:AT89"/>
    <mergeCell ref="F90:AT90"/>
    <mergeCell ref="F91:AT91"/>
    <mergeCell ref="F92:AT92"/>
    <mergeCell ref="F83:AT83"/>
    <mergeCell ref="F84:AT84"/>
    <mergeCell ref="F85:AT85"/>
    <mergeCell ref="F86:AT86"/>
    <mergeCell ref="F87:AT87"/>
    <mergeCell ref="F78:AT78"/>
    <mergeCell ref="F79:AT79"/>
    <mergeCell ref="F80:AT80"/>
    <mergeCell ref="F81:AT81"/>
    <mergeCell ref="F82:AT82"/>
    <mergeCell ref="F73:AT73"/>
    <mergeCell ref="F74:AT74"/>
    <mergeCell ref="F75:AT75"/>
    <mergeCell ref="F76:AT76"/>
    <mergeCell ref="F77:AT77"/>
    <mergeCell ref="F68:AT68"/>
    <mergeCell ref="F69:AT69"/>
    <mergeCell ref="F70:AT70"/>
    <mergeCell ref="F71:AT71"/>
    <mergeCell ref="F72:AT72"/>
    <mergeCell ref="F63:AT63"/>
    <mergeCell ref="F64:AT64"/>
    <mergeCell ref="F65:AT65"/>
    <mergeCell ref="F66:AT66"/>
    <mergeCell ref="F67:AT67"/>
    <mergeCell ref="F58:AT58"/>
    <mergeCell ref="F59:AT59"/>
    <mergeCell ref="F60:AT60"/>
    <mergeCell ref="F61:AT61"/>
    <mergeCell ref="F62:AT62"/>
    <mergeCell ref="F53:AT53"/>
    <mergeCell ref="F54:AT54"/>
    <mergeCell ref="F55:AT55"/>
    <mergeCell ref="F56:AT56"/>
    <mergeCell ref="F57:AT57"/>
    <mergeCell ref="F46:AT46"/>
    <mergeCell ref="F47:AT47"/>
    <mergeCell ref="F50:AT50"/>
    <mergeCell ref="F51:AT51"/>
    <mergeCell ref="F52:AT52"/>
    <mergeCell ref="F48:AT48"/>
    <mergeCell ref="F49:AT49"/>
    <mergeCell ref="F41:AT41"/>
    <mergeCell ref="F42:AT42"/>
    <mergeCell ref="F43:AT43"/>
    <mergeCell ref="F44:AT44"/>
    <mergeCell ref="F45:AT45"/>
    <mergeCell ref="F36:AT36"/>
    <mergeCell ref="F37:AT37"/>
    <mergeCell ref="F38:AT38"/>
    <mergeCell ref="F39:AT39"/>
    <mergeCell ref="F40:AT40"/>
    <mergeCell ref="F30:AT30"/>
    <mergeCell ref="F31:AT31"/>
    <mergeCell ref="F32:AT32"/>
    <mergeCell ref="F34:AT34"/>
    <mergeCell ref="F35:AT35"/>
    <mergeCell ref="F24:AT24"/>
    <mergeCell ref="F25:AT25"/>
    <mergeCell ref="F26:AT26"/>
    <mergeCell ref="F27:AT27"/>
    <mergeCell ref="F29:AT29"/>
    <mergeCell ref="F19:AT19"/>
    <mergeCell ref="F20:AT20"/>
    <mergeCell ref="F21:AT21"/>
    <mergeCell ref="F22:AT22"/>
    <mergeCell ref="F23:AT23"/>
    <mergeCell ref="DV93:EG93"/>
    <mergeCell ref="EH93:ES93"/>
    <mergeCell ref="ET93:FE93"/>
    <mergeCell ref="AU95:BQ95"/>
    <mergeCell ref="BR95:CK95"/>
    <mergeCell ref="CL95:CW95"/>
    <mergeCell ref="CX95:DI95"/>
    <mergeCell ref="DJ95:DU95"/>
    <mergeCell ref="DV95:EG95"/>
    <mergeCell ref="EH95:ES95"/>
    <mergeCell ref="ET95:FE95"/>
    <mergeCell ref="AU93:BQ93"/>
    <mergeCell ref="BR93:CK93"/>
    <mergeCell ref="CL93:CW93"/>
    <mergeCell ref="CX93:DI93"/>
    <mergeCell ref="DJ93:DU93"/>
    <mergeCell ref="DV91:EG91"/>
    <mergeCell ref="EH91:ES91"/>
    <mergeCell ref="ET91:FE91"/>
    <mergeCell ref="AU92:BQ92"/>
    <mergeCell ref="BR92:CK92"/>
    <mergeCell ref="CL92:CW92"/>
    <mergeCell ref="CX92:DI92"/>
    <mergeCell ref="DJ92:DU92"/>
    <mergeCell ref="DV92:EG92"/>
    <mergeCell ref="EH92:ES92"/>
    <mergeCell ref="ET92:FE92"/>
    <mergeCell ref="AU91:BQ91"/>
    <mergeCell ref="BR91:CK91"/>
    <mergeCell ref="CL91:CW91"/>
    <mergeCell ref="CX91:DI91"/>
    <mergeCell ref="DJ91:DU91"/>
    <mergeCell ref="DV89:EG89"/>
    <mergeCell ref="EH89:ES89"/>
    <mergeCell ref="ET89:FE89"/>
    <mergeCell ref="AU90:BQ90"/>
    <mergeCell ref="BR90:CK90"/>
    <mergeCell ref="CL90:CW90"/>
    <mergeCell ref="CX90:DI90"/>
    <mergeCell ref="DJ90:DU90"/>
    <mergeCell ref="DV90:EG90"/>
    <mergeCell ref="EH90:ES90"/>
    <mergeCell ref="ET90:FE90"/>
    <mergeCell ref="AU89:BQ89"/>
    <mergeCell ref="BR89:CK89"/>
    <mergeCell ref="CL89:CW89"/>
    <mergeCell ref="CX89:DI89"/>
    <mergeCell ref="DJ89:DU89"/>
    <mergeCell ref="DV87:EG87"/>
    <mergeCell ref="EH87:ES87"/>
    <mergeCell ref="ET87:FE87"/>
    <mergeCell ref="AU88:BQ88"/>
    <mergeCell ref="BR88:CK88"/>
    <mergeCell ref="CL88:CW88"/>
    <mergeCell ref="CX88:DI88"/>
    <mergeCell ref="DJ88:DU88"/>
    <mergeCell ref="DV88:EG88"/>
    <mergeCell ref="EH88:ES88"/>
    <mergeCell ref="ET88:FE88"/>
    <mergeCell ref="AU87:BQ87"/>
    <mergeCell ref="BR87:CK87"/>
    <mergeCell ref="CL87:CW87"/>
    <mergeCell ref="CX87:DI87"/>
    <mergeCell ref="DJ87:DU87"/>
    <mergeCell ref="DV85:EG85"/>
    <mergeCell ref="EH85:ES85"/>
    <mergeCell ref="ET85:FE85"/>
    <mergeCell ref="AU86:BQ86"/>
    <mergeCell ref="BR86:CK86"/>
    <mergeCell ref="CL86:CW86"/>
    <mergeCell ref="CX86:DI86"/>
    <mergeCell ref="DJ86:DU86"/>
    <mergeCell ref="DV86:EG86"/>
    <mergeCell ref="EH86:ES86"/>
    <mergeCell ref="ET86:FE86"/>
    <mergeCell ref="AU85:BQ85"/>
    <mergeCell ref="BR85:CK85"/>
    <mergeCell ref="CL85:CW85"/>
    <mergeCell ref="CX85:DI85"/>
    <mergeCell ref="DJ85:DU85"/>
    <mergeCell ref="DV83:EG83"/>
    <mergeCell ref="EH83:ES83"/>
    <mergeCell ref="ET83:FE83"/>
    <mergeCell ref="AU84:BQ84"/>
    <mergeCell ref="BR84:CK84"/>
    <mergeCell ref="CL84:CW84"/>
    <mergeCell ref="CX84:DI84"/>
    <mergeCell ref="DJ84:DU84"/>
    <mergeCell ref="DV84:EG84"/>
    <mergeCell ref="EH84:ES84"/>
    <mergeCell ref="ET84:FE84"/>
    <mergeCell ref="AU83:BQ83"/>
    <mergeCell ref="BR83:CK83"/>
    <mergeCell ref="CL83:CW83"/>
    <mergeCell ref="CX83:DI83"/>
    <mergeCell ref="DJ83:DU83"/>
    <mergeCell ref="DV81:EG81"/>
    <mergeCell ref="EH81:ES81"/>
    <mergeCell ref="ET81:FE81"/>
    <mergeCell ref="AU82:BQ82"/>
    <mergeCell ref="BR82:CK82"/>
    <mergeCell ref="CL82:CW82"/>
    <mergeCell ref="CX82:DI82"/>
    <mergeCell ref="DJ82:DU82"/>
    <mergeCell ref="DV82:EG82"/>
    <mergeCell ref="EH82:ES82"/>
    <mergeCell ref="ET82:FE82"/>
    <mergeCell ref="AU81:BQ81"/>
    <mergeCell ref="BR81:CK81"/>
    <mergeCell ref="CL81:CW81"/>
    <mergeCell ref="CX81:DI81"/>
    <mergeCell ref="DJ81:DU81"/>
    <mergeCell ref="DV79:EG79"/>
    <mergeCell ref="EH79:ES79"/>
    <mergeCell ref="ET79:FE79"/>
    <mergeCell ref="AU80:BQ80"/>
    <mergeCell ref="BR80:CK80"/>
    <mergeCell ref="CL80:CW80"/>
    <mergeCell ref="CX80:DI80"/>
    <mergeCell ref="DJ80:DU80"/>
    <mergeCell ref="DV80:EG80"/>
    <mergeCell ref="EH80:ES80"/>
    <mergeCell ref="ET80:FE80"/>
    <mergeCell ref="AU79:BQ79"/>
    <mergeCell ref="BR79:CK79"/>
    <mergeCell ref="CL79:CW79"/>
    <mergeCell ref="CX79:DI79"/>
    <mergeCell ref="DJ79:DU79"/>
    <mergeCell ref="DV77:EG77"/>
    <mergeCell ref="EH77:ES77"/>
    <mergeCell ref="ET77:FE77"/>
    <mergeCell ref="AU78:BQ78"/>
    <mergeCell ref="BR78:CK78"/>
    <mergeCell ref="CL78:CW78"/>
    <mergeCell ref="CX78:DI78"/>
    <mergeCell ref="DJ78:DU78"/>
    <mergeCell ref="DV78:EG78"/>
    <mergeCell ref="EH78:ES78"/>
    <mergeCell ref="ET78:FE78"/>
    <mergeCell ref="AU77:BQ77"/>
    <mergeCell ref="BR77:CK77"/>
    <mergeCell ref="CL77:CW77"/>
    <mergeCell ref="CX77:DI77"/>
    <mergeCell ref="DJ77:DU77"/>
    <mergeCell ref="DV75:EG75"/>
    <mergeCell ref="EH75:ES75"/>
    <mergeCell ref="ET75:FE75"/>
    <mergeCell ref="AU76:BQ76"/>
    <mergeCell ref="BR76:CK76"/>
    <mergeCell ref="CL76:CW76"/>
    <mergeCell ref="CX76:DI76"/>
    <mergeCell ref="DJ76:DU76"/>
    <mergeCell ref="DV76:EG76"/>
    <mergeCell ref="EH76:ES76"/>
    <mergeCell ref="ET76:FE76"/>
    <mergeCell ref="AU75:BQ75"/>
    <mergeCell ref="BR75:CK75"/>
    <mergeCell ref="CL75:CW75"/>
    <mergeCell ref="CX75:DI75"/>
    <mergeCell ref="DJ75:DU75"/>
    <mergeCell ref="DV73:EG73"/>
    <mergeCell ref="EH73:ES73"/>
    <mergeCell ref="ET73:FE73"/>
    <mergeCell ref="AU74:BQ74"/>
    <mergeCell ref="BR74:CK74"/>
    <mergeCell ref="CL74:CW74"/>
    <mergeCell ref="CX74:DI74"/>
    <mergeCell ref="DJ74:DU74"/>
    <mergeCell ref="DV74:EG74"/>
    <mergeCell ref="EH74:ES74"/>
    <mergeCell ref="ET74:FE74"/>
    <mergeCell ref="AU73:BQ73"/>
    <mergeCell ref="BR73:CK73"/>
    <mergeCell ref="CL73:CW73"/>
    <mergeCell ref="CX73:DI73"/>
    <mergeCell ref="DJ73:DU73"/>
    <mergeCell ref="DV71:EG71"/>
    <mergeCell ref="EH71:ES71"/>
    <mergeCell ref="ET71:FE71"/>
    <mergeCell ref="AU72:BQ72"/>
    <mergeCell ref="BR72:CK72"/>
    <mergeCell ref="CL72:CW72"/>
    <mergeCell ref="CX72:DI72"/>
    <mergeCell ref="DJ72:DU72"/>
    <mergeCell ref="DV72:EG72"/>
    <mergeCell ref="EH72:ES72"/>
    <mergeCell ref="ET72:FE72"/>
    <mergeCell ref="AU71:BQ71"/>
    <mergeCell ref="BR71:CK71"/>
    <mergeCell ref="CL71:CW71"/>
    <mergeCell ref="CX71:DI71"/>
    <mergeCell ref="DJ71:DU71"/>
    <mergeCell ref="DV69:EG69"/>
    <mergeCell ref="EH69:ES69"/>
    <mergeCell ref="ET69:FE69"/>
    <mergeCell ref="AU70:BQ70"/>
    <mergeCell ref="BR70:CK70"/>
    <mergeCell ref="CL70:CW70"/>
    <mergeCell ref="CX70:DI70"/>
    <mergeCell ref="DJ70:DU70"/>
    <mergeCell ref="DV70:EG70"/>
    <mergeCell ref="EH70:ES70"/>
    <mergeCell ref="ET70:FE70"/>
    <mergeCell ref="AU69:BQ69"/>
    <mergeCell ref="BR69:CK69"/>
    <mergeCell ref="CL69:CW69"/>
    <mergeCell ref="CX69:DI69"/>
    <mergeCell ref="DJ69:DU69"/>
    <mergeCell ref="DV67:EG67"/>
    <mergeCell ref="EH67:ES67"/>
    <mergeCell ref="ET67:FE67"/>
    <mergeCell ref="AU68:BQ68"/>
    <mergeCell ref="BR68:CK68"/>
    <mergeCell ref="CL68:CW68"/>
    <mergeCell ref="CX68:DI68"/>
    <mergeCell ref="DJ68:DU68"/>
    <mergeCell ref="DV68:EG68"/>
    <mergeCell ref="EH68:ES68"/>
    <mergeCell ref="ET68:FE68"/>
    <mergeCell ref="AU67:BQ67"/>
    <mergeCell ref="BR67:CK67"/>
    <mergeCell ref="CL67:CW67"/>
    <mergeCell ref="CX67:DI67"/>
    <mergeCell ref="DJ67:DU67"/>
    <mergeCell ref="DV65:EG65"/>
    <mergeCell ref="EH65:ES65"/>
    <mergeCell ref="ET65:FE65"/>
    <mergeCell ref="AU66:BQ66"/>
    <mergeCell ref="BR66:CK66"/>
    <mergeCell ref="CL66:CW66"/>
    <mergeCell ref="CX66:DI66"/>
    <mergeCell ref="DJ66:DU66"/>
    <mergeCell ref="DV66:EG66"/>
    <mergeCell ref="EH66:ES66"/>
    <mergeCell ref="ET66:FE66"/>
    <mergeCell ref="AU65:BQ65"/>
    <mergeCell ref="BR65:CK65"/>
    <mergeCell ref="CL65:CW65"/>
    <mergeCell ref="CX65:DI65"/>
    <mergeCell ref="DJ65:DU65"/>
    <mergeCell ref="DV63:EG63"/>
    <mergeCell ref="EH63:ES63"/>
    <mergeCell ref="ET63:FE63"/>
    <mergeCell ref="AU64:BQ64"/>
    <mergeCell ref="BR64:CK64"/>
    <mergeCell ref="CL64:CW64"/>
    <mergeCell ref="CX64:DI64"/>
    <mergeCell ref="DJ64:DU64"/>
    <mergeCell ref="DV64:EG64"/>
    <mergeCell ref="EH64:ES64"/>
    <mergeCell ref="ET64:FE64"/>
    <mergeCell ref="AU63:BQ63"/>
    <mergeCell ref="BR63:CK63"/>
    <mergeCell ref="CL63:CW63"/>
    <mergeCell ref="CX63:DI63"/>
    <mergeCell ref="DJ63:DU63"/>
    <mergeCell ref="DV61:EG61"/>
    <mergeCell ref="EH61:ES61"/>
    <mergeCell ref="ET61:FE61"/>
    <mergeCell ref="AU62:BQ62"/>
    <mergeCell ref="BR62:CK62"/>
    <mergeCell ref="CL62:CW62"/>
    <mergeCell ref="CX62:DI62"/>
    <mergeCell ref="DJ62:DU62"/>
    <mergeCell ref="DV62:EG62"/>
    <mergeCell ref="EH62:ES62"/>
    <mergeCell ref="ET62:FE62"/>
    <mergeCell ref="AU61:BQ61"/>
    <mergeCell ref="BR61:CK61"/>
    <mergeCell ref="CL61:CW61"/>
    <mergeCell ref="CX61:DI61"/>
    <mergeCell ref="DJ61:DU61"/>
    <mergeCell ref="DV59:EG59"/>
    <mergeCell ref="EH59:ES59"/>
    <mergeCell ref="ET59:FE59"/>
    <mergeCell ref="AU60:BQ60"/>
    <mergeCell ref="BR60:CK60"/>
    <mergeCell ref="CL60:CW60"/>
    <mergeCell ref="CX60:DI60"/>
    <mergeCell ref="DJ60:DU60"/>
    <mergeCell ref="DV60:EG60"/>
    <mergeCell ref="EH60:ES60"/>
    <mergeCell ref="ET60:FE60"/>
    <mergeCell ref="AU59:BQ59"/>
    <mergeCell ref="BR59:CK59"/>
    <mergeCell ref="CL59:CW59"/>
    <mergeCell ref="CX59:DI59"/>
    <mergeCell ref="DJ59:DU59"/>
    <mergeCell ref="DV57:EG57"/>
    <mergeCell ref="EH57:ES57"/>
    <mergeCell ref="ET57:FE57"/>
    <mergeCell ref="AU58:BQ58"/>
    <mergeCell ref="BR58:CK58"/>
    <mergeCell ref="CL58:CW58"/>
    <mergeCell ref="CX58:DI58"/>
    <mergeCell ref="DJ58:DU58"/>
    <mergeCell ref="DV58:EG58"/>
    <mergeCell ref="EH58:ES58"/>
    <mergeCell ref="ET58:FE58"/>
    <mergeCell ref="AU57:BQ57"/>
    <mergeCell ref="BR57:CK57"/>
    <mergeCell ref="CL57:CW57"/>
    <mergeCell ref="CX57:DI57"/>
    <mergeCell ref="DJ57:DU57"/>
    <mergeCell ref="DV55:EG55"/>
    <mergeCell ref="EH55:ES55"/>
    <mergeCell ref="ET55:FE55"/>
    <mergeCell ref="AU56:BQ56"/>
    <mergeCell ref="BR56:CK56"/>
    <mergeCell ref="CL56:CW56"/>
    <mergeCell ref="CX56:DI56"/>
    <mergeCell ref="DJ56:DU56"/>
    <mergeCell ref="DV56:EG56"/>
    <mergeCell ref="EH56:ES56"/>
    <mergeCell ref="ET56:FE56"/>
    <mergeCell ref="AU55:BQ55"/>
    <mergeCell ref="BR55:CK55"/>
    <mergeCell ref="CL55:CW55"/>
    <mergeCell ref="CX55:DI55"/>
    <mergeCell ref="DJ55:DU55"/>
    <mergeCell ref="DV53:EG53"/>
    <mergeCell ref="EH53:ES53"/>
    <mergeCell ref="ET53:FE53"/>
    <mergeCell ref="AU54:BQ54"/>
    <mergeCell ref="BR54:CK54"/>
    <mergeCell ref="CL54:CW54"/>
    <mergeCell ref="CX54:DI54"/>
    <mergeCell ref="DJ54:DU54"/>
    <mergeCell ref="DV54:EG54"/>
    <mergeCell ref="EH54:ES54"/>
    <mergeCell ref="ET54:FE54"/>
    <mergeCell ref="AU53:BQ53"/>
    <mergeCell ref="BR53:CK53"/>
    <mergeCell ref="CL53:CW53"/>
    <mergeCell ref="CX53:DI53"/>
    <mergeCell ref="DJ53:DU53"/>
    <mergeCell ref="DV51:EG51"/>
    <mergeCell ref="EH51:ES51"/>
    <mergeCell ref="ET51:FE51"/>
    <mergeCell ref="AU52:BQ52"/>
    <mergeCell ref="BR52:CK52"/>
    <mergeCell ref="CL52:CW52"/>
    <mergeCell ref="CX52:DI52"/>
    <mergeCell ref="DJ52:DU52"/>
    <mergeCell ref="DV52:EG52"/>
    <mergeCell ref="EH52:ES52"/>
    <mergeCell ref="ET52:FE52"/>
    <mergeCell ref="AU51:BQ51"/>
    <mergeCell ref="BR51:CK51"/>
    <mergeCell ref="CL51:CW51"/>
    <mergeCell ref="CX51:DI51"/>
    <mergeCell ref="DJ51:DU51"/>
    <mergeCell ref="DV47:EG47"/>
    <mergeCell ref="EH47:ES47"/>
    <mergeCell ref="ET47:FE47"/>
    <mergeCell ref="AU50:BQ50"/>
    <mergeCell ref="BR50:CK50"/>
    <mergeCell ref="CL50:CW50"/>
    <mergeCell ref="CX50:DI50"/>
    <mergeCell ref="DJ50:DU50"/>
    <mergeCell ref="DV50:EG50"/>
    <mergeCell ref="EH50:ES50"/>
    <mergeCell ref="ET50:FE50"/>
    <mergeCell ref="AU47:BQ47"/>
    <mergeCell ref="BR47:CK47"/>
    <mergeCell ref="CL47:CW47"/>
    <mergeCell ref="CX47:DI47"/>
    <mergeCell ref="DJ47:DU47"/>
    <mergeCell ref="AU48:BQ48"/>
    <mergeCell ref="BR48:CK48"/>
    <mergeCell ref="CL48:CW48"/>
    <mergeCell ref="CX48:DI48"/>
    <mergeCell ref="DJ48:DU48"/>
    <mergeCell ref="DV48:EG48"/>
    <mergeCell ref="EH48:ES48"/>
    <mergeCell ref="ET48:FE48"/>
    <mergeCell ref="DV45:EG45"/>
    <mergeCell ref="EH45:ES45"/>
    <mergeCell ref="ET45:FE45"/>
    <mergeCell ref="AU46:BQ46"/>
    <mergeCell ref="BR46:CK46"/>
    <mergeCell ref="CL46:CW46"/>
    <mergeCell ref="CX46:DI46"/>
    <mergeCell ref="DJ46:DU46"/>
    <mergeCell ref="DV46:EG46"/>
    <mergeCell ref="EH46:ES46"/>
    <mergeCell ref="ET46:FE46"/>
    <mergeCell ref="AU45:BQ45"/>
    <mergeCell ref="BR45:CK45"/>
    <mergeCell ref="CL45:CW45"/>
    <mergeCell ref="CX45:DI45"/>
    <mergeCell ref="DJ45:DU45"/>
    <mergeCell ref="DV43:EG43"/>
    <mergeCell ref="EH43:ES43"/>
    <mergeCell ref="ET43:FE43"/>
    <mergeCell ref="AU44:BQ44"/>
    <mergeCell ref="BR44:CK44"/>
    <mergeCell ref="CL44:CW44"/>
    <mergeCell ref="CX44:DI44"/>
    <mergeCell ref="DJ44:DU44"/>
    <mergeCell ref="DV44:EG44"/>
    <mergeCell ref="EH44:ES44"/>
    <mergeCell ref="ET44:FE44"/>
    <mergeCell ref="AU43:BQ43"/>
    <mergeCell ref="BR43:CK43"/>
    <mergeCell ref="CL43:CW43"/>
    <mergeCell ref="CX43:DI43"/>
    <mergeCell ref="DJ43:DU43"/>
    <mergeCell ref="DV41:EG41"/>
    <mergeCell ref="EH41:ES41"/>
    <mergeCell ref="ET41:FE41"/>
    <mergeCell ref="AU42:BQ42"/>
    <mergeCell ref="BR42:CK42"/>
    <mergeCell ref="CL42:CW42"/>
    <mergeCell ref="CX42:DI42"/>
    <mergeCell ref="DJ42:DU42"/>
    <mergeCell ref="DV42:EG42"/>
    <mergeCell ref="EH42:ES42"/>
    <mergeCell ref="ET42:FE42"/>
    <mergeCell ref="AU41:BQ41"/>
    <mergeCell ref="BR41:CK41"/>
    <mergeCell ref="CL41:CW41"/>
    <mergeCell ref="CX41:DI41"/>
    <mergeCell ref="DJ41:DU41"/>
    <mergeCell ref="DV39:EG39"/>
    <mergeCell ref="EH39:ES39"/>
    <mergeCell ref="ET39:FE39"/>
    <mergeCell ref="AU40:BQ40"/>
    <mergeCell ref="BR40:CK40"/>
    <mergeCell ref="CL40:CW40"/>
    <mergeCell ref="CX40:DI40"/>
    <mergeCell ref="DJ40:DU40"/>
    <mergeCell ref="DV40:EG40"/>
    <mergeCell ref="EH40:ES40"/>
    <mergeCell ref="ET40:FE40"/>
    <mergeCell ref="AU39:BQ39"/>
    <mergeCell ref="BR39:CK39"/>
    <mergeCell ref="CL39:CW39"/>
    <mergeCell ref="CX39:DI39"/>
    <mergeCell ref="DJ39:DU39"/>
    <mergeCell ref="DV37:EG37"/>
    <mergeCell ref="EH37:ES37"/>
    <mergeCell ref="ET37:FE37"/>
    <mergeCell ref="AU38:BQ38"/>
    <mergeCell ref="BR38:CK38"/>
    <mergeCell ref="CL38:CW38"/>
    <mergeCell ref="CX38:DI38"/>
    <mergeCell ref="DJ38:DU38"/>
    <mergeCell ref="DV38:EG38"/>
    <mergeCell ref="EH38:ES38"/>
    <mergeCell ref="ET38:FE38"/>
    <mergeCell ref="AU37:BQ37"/>
    <mergeCell ref="BR37:CK37"/>
    <mergeCell ref="CL37:CW37"/>
    <mergeCell ref="CX37:DI37"/>
    <mergeCell ref="DJ37:DU37"/>
    <mergeCell ref="DV35:EG35"/>
    <mergeCell ref="EH35:ES35"/>
    <mergeCell ref="ET35:FE35"/>
    <mergeCell ref="AU36:BQ36"/>
    <mergeCell ref="BR36:CK36"/>
    <mergeCell ref="CL36:CW36"/>
    <mergeCell ref="CX36:DI36"/>
    <mergeCell ref="DJ36:DU36"/>
    <mergeCell ref="DV36:EG36"/>
    <mergeCell ref="EH36:ES36"/>
    <mergeCell ref="ET36:FE36"/>
    <mergeCell ref="AU35:BQ35"/>
    <mergeCell ref="BR35:CK35"/>
    <mergeCell ref="CL35:CW35"/>
    <mergeCell ref="CX35:DI35"/>
    <mergeCell ref="DJ35:DU35"/>
    <mergeCell ref="DV32:EG32"/>
    <mergeCell ref="EH32:ES32"/>
    <mergeCell ref="ET32:FE32"/>
    <mergeCell ref="AU34:BQ34"/>
    <mergeCell ref="BR34:CK34"/>
    <mergeCell ref="CL34:CW34"/>
    <mergeCell ref="CX34:DI34"/>
    <mergeCell ref="DJ34:DU34"/>
    <mergeCell ref="DV34:EG34"/>
    <mergeCell ref="EH34:ES34"/>
    <mergeCell ref="ET34:FE34"/>
    <mergeCell ref="AU32:BQ32"/>
    <mergeCell ref="BR32:CK32"/>
    <mergeCell ref="CL32:CW32"/>
    <mergeCell ref="CX32:DI32"/>
    <mergeCell ref="DJ32:DU32"/>
    <mergeCell ref="DV33:EG33"/>
    <mergeCell ref="EH33:ES33"/>
    <mergeCell ref="ET33:FE33"/>
    <mergeCell ref="DV30:EG30"/>
    <mergeCell ref="EH30:ES30"/>
    <mergeCell ref="ET30:FE30"/>
    <mergeCell ref="AU31:BQ31"/>
    <mergeCell ref="BR31:CK31"/>
    <mergeCell ref="CL31:CW31"/>
    <mergeCell ref="CX31:DI31"/>
    <mergeCell ref="DJ31:DU31"/>
    <mergeCell ref="DV31:EG31"/>
    <mergeCell ref="EH31:ES31"/>
    <mergeCell ref="ET31:FE31"/>
    <mergeCell ref="AU30:BQ30"/>
    <mergeCell ref="BR30:CK30"/>
    <mergeCell ref="CL30:CW30"/>
    <mergeCell ref="CX30:DI30"/>
    <mergeCell ref="DJ30:DU30"/>
    <mergeCell ref="DV27:EG27"/>
    <mergeCell ref="EH27:ES27"/>
    <mergeCell ref="ET27:FE27"/>
    <mergeCell ref="AU29:BQ29"/>
    <mergeCell ref="BR29:CK29"/>
    <mergeCell ref="CL29:CW29"/>
    <mergeCell ref="CX29:DI29"/>
    <mergeCell ref="DJ29:DU29"/>
    <mergeCell ref="DV29:EG29"/>
    <mergeCell ref="EH29:ES29"/>
    <mergeCell ref="ET29:FE29"/>
    <mergeCell ref="AU27:BQ27"/>
    <mergeCell ref="BR27:CK27"/>
    <mergeCell ref="CL27:CW27"/>
    <mergeCell ref="CX27:DI27"/>
    <mergeCell ref="DJ27:DU27"/>
    <mergeCell ref="DV25:EG25"/>
    <mergeCell ref="EH25:ES25"/>
    <mergeCell ref="ET25:FE25"/>
    <mergeCell ref="AU26:BQ26"/>
    <mergeCell ref="BR26:CK26"/>
    <mergeCell ref="CL26:CW26"/>
    <mergeCell ref="CX26:DI26"/>
    <mergeCell ref="DJ26:DU26"/>
    <mergeCell ref="DV26:EG26"/>
    <mergeCell ref="EH26:ES26"/>
    <mergeCell ref="ET26:FE26"/>
    <mergeCell ref="AU25:BQ25"/>
    <mergeCell ref="BR25:CK25"/>
    <mergeCell ref="CL25:CW25"/>
    <mergeCell ref="CX25:DI25"/>
    <mergeCell ref="DJ25:DU25"/>
    <mergeCell ref="DV23:EG23"/>
    <mergeCell ref="EH23:ES23"/>
    <mergeCell ref="ET23:FE23"/>
    <mergeCell ref="AU24:BQ24"/>
    <mergeCell ref="BR24:CK24"/>
    <mergeCell ref="CL24:CW24"/>
    <mergeCell ref="CX24:DI24"/>
    <mergeCell ref="DJ24:DU24"/>
    <mergeCell ref="DV24:EG24"/>
    <mergeCell ref="EH24:ES24"/>
    <mergeCell ref="ET24:FE24"/>
    <mergeCell ref="AU23:BQ23"/>
    <mergeCell ref="BR23:CK23"/>
    <mergeCell ref="EH21:ES21"/>
    <mergeCell ref="ET21:FE21"/>
    <mergeCell ref="AU22:BQ22"/>
    <mergeCell ref="BR22:CK22"/>
    <mergeCell ref="CL22:CW22"/>
    <mergeCell ref="CX22:DI22"/>
    <mergeCell ref="DJ22:DU22"/>
    <mergeCell ref="DV22:EG22"/>
    <mergeCell ref="EH22:ES22"/>
    <mergeCell ref="ET22:FE22"/>
    <mergeCell ref="AU21:BQ21"/>
    <mergeCell ref="BR21:CK21"/>
    <mergeCell ref="DV21:EG21"/>
    <mergeCell ref="EH19:ES19"/>
    <mergeCell ref="ET19:FE19"/>
    <mergeCell ref="AU20:BQ20"/>
    <mergeCell ref="BR20:CK20"/>
    <mergeCell ref="CL20:CW20"/>
    <mergeCell ref="CX20:DI20"/>
    <mergeCell ref="DJ20:DU20"/>
    <mergeCell ref="DV20:EG20"/>
    <mergeCell ref="EH20:ES20"/>
    <mergeCell ref="ET20:FE20"/>
    <mergeCell ref="AU19:BQ19"/>
    <mergeCell ref="BR19:CK19"/>
    <mergeCell ref="DV19:EG19"/>
    <mergeCell ref="DM2:FE2"/>
    <mergeCell ref="AU18:BQ18"/>
    <mergeCell ref="BR14:CK17"/>
    <mergeCell ref="BR18:CK18"/>
    <mergeCell ref="AS7:BG7"/>
    <mergeCell ref="DV15:FE15"/>
    <mergeCell ref="DV16:EG17"/>
    <mergeCell ref="EH16:FE16"/>
    <mergeCell ref="CL18:CW18"/>
    <mergeCell ref="CX17:DI17"/>
    <mergeCell ref="CX18:DI18"/>
    <mergeCell ref="ET18:FE18"/>
    <mergeCell ref="A6:FE6"/>
    <mergeCell ref="BH7:BK7"/>
    <mergeCell ref="BL7:BM7"/>
    <mergeCell ref="BN7:CH7"/>
    <mergeCell ref="EH18:ES18"/>
    <mergeCell ref="EH17:ES17"/>
    <mergeCell ref="ET17:FE17"/>
    <mergeCell ref="A18:E18"/>
    <mergeCell ref="F18:AT18"/>
    <mergeCell ref="DV18:EG18"/>
    <mergeCell ref="DJ18:DU18"/>
    <mergeCell ref="A13:E17"/>
    <mergeCell ref="CL96:CW96"/>
    <mergeCell ref="CL19:CW19"/>
    <mergeCell ref="CX19:DI19"/>
    <mergeCell ref="DJ19:DU19"/>
    <mergeCell ref="CL21:CW21"/>
    <mergeCell ref="CX21:DI21"/>
    <mergeCell ref="DJ21:DU21"/>
    <mergeCell ref="CL23:CW23"/>
    <mergeCell ref="CX23:DI23"/>
    <mergeCell ref="DJ23:DU23"/>
    <mergeCell ref="CX96:DI96"/>
    <mergeCell ref="DJ33:DU33"/>
    <mergeCell ref="F13:AT17"/>
    <mergeCell ref="AU13:BQ17"/>
    <mergeCell ref="CL14:FE14"/>
    <mergeCell ref="BR13:FE13"/>
    <mergeCell ref="CL16:CW17"/>
    <mergeCell ref="CI7:CM7"/>
    <mergeCell ref="CN7:CQ7"/>
    <mergeCell ref="CR7:CS7"/>
    <mergeCell ref="CT7:DN7"/>
    <mergeCell ref="A9:AS9"/>
    <mergeCell ref="AT9:FE9"/>
    <mergeCell ref="A11:BV11"/>
    <mergeCell ref="BW11:FE11"/>
    <mergeCell ref="CX16:DU16"/>
    <mergeCell ref="CL15:DU15"/>
    <mergeCell ref="DJ17:DU17"/>
    <mergeCell ref="ET94:FE94"/>
    <mergeCell ref="AJ101:BM101"/>
    <mergeCell ref="DV96:EG96"/>
    <mergeCell ref="EH96:ES96"/>
    <mergeCell ref="ET96:FE96"/>
    <mergeCell ref="A101:AD101"/>
    <mergeCell ref="A96:AT96"/>
    <mergeCell ref="A98:AO98"/>
    <mergeCell ref="AP98:DB98"/>
    <mergeCell ref="AP99:DB99"/>
    <mergeCell ref="A100:AD100"/>
    <mergeCell ref="AU96:BQ96"/>
    <mergeCell ref="AJ100:BM100"/>
    <mergeCell ref="BR96:CK96"/>
    <mergeCell ref="A94:E94"/>
    <mergeCell ref="F94:AT94"/>
    <mergeCell ref="AU94:BQ94"/>
    <mergeCell ref="BR94:CK94"/>
    <mergeCell ref="CL94:CW94"/>
    <mergeCell ref="CX94:DI94"/>
    <mergeCell ref="DJ94:DU94"/>
    <mergeCell ref="DV94:EG94"/>
    <mergeCell ref="EH94:ES94"/>
    <mergeCell ref="DJ96:DU96"/>
    <mergeCell ref="AU49:BQ49"/>
    <mergeCell ref="BR49:CK49"/>
    <mergeCell ref="CL49:CW49"/>
    <mergeCell ref="CX49:DI49"/>
    <mergeCell ref="DJ49:DU49"/>
    <mergeCell ref="DV49:EG49"/>
    <mergeCell ref="EH49:ES49"/>
    <mergeCell ref="ET49:FE49"/>
    <mergeCell ref="A28:E28"/>
    <mergeCell ref="F28:AT28"/>
    <mergeCell ref="AU28:BQ28"/>
    <mergeCell ref="BR28:CK28"/>
    <mergeCell ref="CL28:CW28"/>
    <mergeCell ref="CX28:DI28"/>
    <mergeCell ref="DJ28:DU28"/>
    <mergeCell ref="DV28:EG28"/>
    <mergeCell ref="EH28:ES28"/>
    <mergeCell ref="ET28:FE28"/>
    <mergeCell ref="A33:E33"/>
    <mergeCell ref="F33:AT33"/>
    <mergeCell ref="AU33:BQ33"/>
    <mergeCell ref="BR33:CK33"/>
    <mergeCell ref="CL33:CW33"/>
    <mergeCell ref="CX33:DI33"/>
  </mergeCells>
  <phoneticPr fontId="2" type="noConversion"/>
  <pageMargins left="0.59055118110236227" right="0.51181102362204722" top="0.78740157480314965" bottom="0.39370078740157483" header="0.19685039370078741" footer="0.19685039370078741"/>
  <pageSetup paperSize="9" scale="9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79" max="1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ДПР ДПР</cp:lastModifiedBy>
  <cp:lastPrinted>2023-04-21T11:21:13Z</cp:lastPrinted>
  <dcterms:created xsi:type="dcterms:W3CDTF">2021-03-09T11:25:25Z</dcterms:created>
  <dcterms:modified xsi:type="dcterms:W3CDTF">2025-04-24T13:41:33Z</dcterms:modified>
</cp:coreProperties>
</file>