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6AFF4799-C959-4F63-A94D-57FC41D6B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рсук" sheetId="1" r:id="rId1"/>
    <sheet name="бобр" sheetId="2" r:id="rId2"/>
    <sheet name="выдра" sheetId="3" r:id="rId3"/>
    <sheet name="норки" sheetId="4" r:id="rId4"/>
    <sheet name="ондатра" sheetId="5" r:id="rId5"/>
    <sheet name="белки" sheetId="6" r:id="rId6"/>
    <sheet name="вод.полевка" sheetId="7" r:id="rId7"/>
    <sheet name="горностай" sheetId="8" r:id="rId8"/>
    <sheet name="заяц-беляк" sheetId="9" r:id="rId9"/>
    <sheet name="заяц-русак" sheetId="10" r:id="rId10"/>
    <sheet name="енотов.собака" sheetId="11" r:id="rId11"/>
    <sheet name="ласка" sheetId="12" r:id="rId12"/>
    <sheet name="куница" sheetId="14" r:id="rId13"/>
    <sheet name="лисица" sheetId="15" r:id="rId14"/>
    <sheet name="рысь" sheetId="16" r:id="rId15"/>
    <sheet name="хори" sheetId="17" r:id="rId16"/>
    <sheet name="крот" sheetId="18" r:id="rId17"/>
    <sheet name="хомяк" sheetId="19" r:id="rId18"/>
  </sheets>
  <definedNames>
    <definedName name="_xlnm.Print_Area" localSheetId="0">барсук!$A$1:$FE$101</definedName>
    <definedName name="_xlnm.Print_Area" localSheetId="5">белки!$A$1:$FE$101</definedName>
    <definedName name="_xlnm.Print_Area" localSheetId="1">бобр!$A$1:$FE$101</definedName>
    <definedName name="_xlnm.Print_Area" localSheetId="6">вод.полевка!$A$1:$FE$101</definedName>
    <definedName name="_xlnm.Print_Area" localSheetId="2">выдра!$A$1:$FE$101</definedName>
    <definedName name="_xlnm.Print_Area" localSheetId="7">горностай!$A$1:$FE$101</definedName>
    <definedName name="_xlnm.Print_Area" localSheetId="10">енотов.собака!$A$1:$FE$101</definedName>
    <definedName name="_xlnm.Print_Area" localSheetId="8">'заяц-беляк'!$A$1:$FE$101</definedName>
    <definedName name="_xlnm.Print_Area" localSheetId="9">'заяц-русак'!$A$1:$FE$101</definedName>
    <definedName name="_xlnm.Print_Area" localSheetId="16">крот!$A$1:$FE$97</definedName>
    <definedName name="_xlnm.Print_Area" localSheetId="12">куница!$A$1:$FE$97</definedName>
    <definedName name="_xlnm.Print_Area" localSheetId="11">ласка!$A$1:$FE$97</definedName>
    <definedName name="_xlnm.Print_Area" localSheetId="13">лисица!$A$1:$FE$97</definedName>
    <definedName name="_xlnm.Print_Area" localSheetId="3">норки!$A$1:$FE$101</definedName>
    <definedName name="_xlnm.Print_Area" localSheetId="4">ондатра!$A$1:$FE$101</definedName>
    <definedName name="_xlnm.Print_Area" localSheetId="14">рысь!$A$1:$FE$101</definedName>
    <definedName name="_xlnm.Print_Area" localSheetId="17">хомяк!$A$1:$FE$96</definedName>
    <definedName name="_xlnm.Print_Area" localSheetId="15">хори!$A$1:$FE$97</definedName>
  </definedNames>
  <calcPr calcId="181029"/>
</workbook>
</file>

<file path=xl/calcChain.xml><?xml version="1.0" encoding="utf-8"?>
<calcChain xmlns="http://schemas.openxmlformats.org/spreadsheetml/2006/main">
  <c r="BT75" i="10" l="1"/>
  <c r="BT92" i="12" l="1"/>
  <c r="CS96" i="8"/>
  <c r="BT96" i="8"/>
  <c r="BT48" i="3" l="1"/>
  <c r="BT49" i="3"/>
  <c r="CS44" i="1"/>
  <c r="BT44" i="1"/>
  <c r="AU44" i="1"/>
  <c r="CS29" i="1"/>
  <c r="AU29" i="1"/>
  <c r="BT29" i="1"/>
  <c r="CS23" i="1"/>
  <c r="BT23" i="1"/>
  <c r="AU23" i="1"/>
  <c r="BT67" i="9" l="1"/>
  <c r="AU91" i="16"/>
  <c r="AU86" i="16"/>
  <c r="AU84" i="16"/>
  <c r="AU82" i="16"/>
  <c r="AU79" i="16"/>
  <c r="AU75" i="16"/>
  <c r="AU73" i="16"/>
  <c r="AU71" i="16"/>
  <c r="AU67" i="16"/>
  <c r="AU64" i="16"/>
  <c r="AU61" i="16"/>
  <c r="AU58" i="16"/>
  <c r="AU53" i="16"/>
  <c r="AU50" i="16"/>
  <c r="AU44" i="16"/>
  <c r="AU37" i="16"/>
  <c r="AU34" i="16"/>
  <c r="AU29" i="16"/>
  <c r="AU23" i="16"/>
  <c r="AU21" i="16"/>
  <c r="AU19" i="16"/>
  <c r="AU21" i="19"/>
  <c r="AU19" i="19"/>
  <c r="BT87" i="15"/>
  <c r="BT82" i="15"/>
  <c r="BT80" i="15"/>
  <c r="BT78" i="15"/>
  <c r="BT75" i="15"/>
  <c r="BT71" i="15"/>
  <c r="BT69" i="15"/>
  <c r="BT67" i="15"/>
  <c r="BT63" i="15"/>
  <c r="BT60" i="15"/>
  <c r="BT57" i="15"/>
  <c r="BT54" i="15"/>
  <c r="BT49" i="15"/>
  <c r="BT46" i="15"/>
  <c r="BT42" i="15"/>
  <c r="BT35" i="15"/>
  <c r="BT32" i="15"/>
  <c r="BT28" i="15"/>
  <c r="BT23" i="15"/>
  <c r="BT21" i="15"/>
  <c r="BT19" i="15"/>
  <c r="BT92" i="15"/>
  <c r="AU96" i="16" l="1"/>
  <c r="BT91" i="10" l="1"/>
  <c r="BT86" i="10"/>
  <c r="BT84" i="10"/>
  <c r="BT82" i="10"/>
  <c r="BT79" i="10"/>
  <c r="BT73" i="10"/>
  <c r="BT71" i="10"/>
  <c r="BT67" i="10"/>
  <c r="BT64" i="10"/>
  <c r="BT61" i="10"/>
  <c r="BT58" i="10"/>
  <c r="BT53" i="10"/>
  <c r="BT50" i="10"/>
  <c r="BT44" i="10"/>
  <c r="BT37" i="10"/>
  <c r="BT34" i="10"/>
  <c r="BT29" i="10"/>
  <c r="BT23" i="10"/>
  <c r="BT21" i="10"/>
  <c r="BT19" i="10"/>
  <c r="BT96" i="10" l="1"/>
  <c r="BT96" i="3"/>
  <c r="BT95" i="3" s="1"/>
  <c r="BT94" i="3" s="1"/>
  <c r="BT93" i="3" s="1"/>
  <c r="BT92" i="3" s="1"/>
  <c r="BT91" i="3" s="1"/>
  <c r="BT90" i="3" s="1"/>
  <c r="BT89" i="3" s="1"/>
  <c r="BT88" i="3" s="1"/>
  <c r="BT87" i="3" s="1"/>
  <c r="BT86" i="3" s="1"/>
  <c r="BT85" i="3" s="1"/>
  <c r="BT84" i="3" s="1"/>
  <c r="BT83" i="3" s="1"/>
  <c r="BT82" i="3" s="1"/>
  <c r="BT81" i="3" s="1"/>
  <c r="BT80" i="3" s="1"/>
  <c r="BT79" i="3" s="1"/>
  <c r="BT78" i="3" s="1"/>
  <c r="BT77" i="3" s="1"/>
  <c r="BT76" i="3" s="1"/>
  <c r="BT75" i="3" s="1"/>
  <c r="BT74" i="3" s="1"/>
  <c r="BT73" i="3" s="1"/>
  <c r="BT72" i="3" s="1"/>
  <c r="BT71" i="3" s="1"/>
  <c r="BT70" i="3" s="1"/>
  <c r="BT69" i="3" s="1"/>
  <c r="BT68" i="3" s="1"/>
  <c r="BT67" i="3" s="1"/>
  <c r="BT66" i="3" s="1"/>
  <c r="BT65" i="3" s="1"/>
  <c r="BT64" i="3" s="1"/>
  <c r="BT63" i="3" s="1"/>
  <c r="BT62" i="3" s="1"/>
  <c r="BT61" i="3" s="1"/>
  <c r="BT60" i="3" s="1"/>
  <c r="BT59" i="3" s="1"/>
  <c r="BT58" i="3" s="1"/>
  <c r="BT57" i="3" s="1"/>
  <c r="BT56" i="3" s="1"/>
  <c r="BT55" i="3" s="1"/>
  <c r="BT54" i="3" s="1"/>
  <c r="BT53" i="3" s="1"/>
  <c r="BT52" i="3" s="1"/>
  <c r="BT51" i="3" s="1"/>
  <c r="BT50" i="3" s="1"/>
  <c r="BT47" i="3" s="1"/>
  <c r="BT46" i="3" s="1"/>
  <c r="BT45" i="3" s="1"/>
  <c r="BT44" i="3" s="1"/>
  <c r="BT43" i="3" s="1"/>
  <c r="BT42" i="3" s="1"/>
  <c r="BT41" i="3" s="1"/>
  <c r="BT40" i="3" s="1"/>
  <c r="BT39" i="3" s="1"/>
  <c r="BT38" i="3" s="1"/>
  <c r="BT37" i="3" s="1"/>
  <c r="BT36" i="3" s="1"/>
  <c r="BT35" i="3" s="1"/>
  <c r="AU21" i="18"/>
  <c r="AU19" i="18"/>
  <c r="AU21" i="17"/>
  <c r="AU19" i="17"/>
  <c r="AU21" i="15"/>
  <c r="AU19" i="15"/>
  <c r="AU21" i="14"/>
  <c r="AU19" i="14"/>
  <c r="AU21" i="12"/>
  <c r="AU19" i="12"/>
  <c r="AU21" i="11"/>
  <c r="AU19" i="11"/>
  <c r="AU21" i="10"/>
  <c r="AU19" i="10"/>
  <c r="AU21" i="9"/>
  <c r="AU19" i="9"/>
  <c r="AU21" i="8"/>
  <c r="AU19" i="8"/>
  <c r="AU21" i="7"/>
  <c r="AU19" i="7"/>
  <c r="AU21" i="6"/>
  <c r="AU19" i="6"/>
  <c r="AU21" i="5"/>
  <c r="AU19" i="5"/>
  <c r="AU21" i="4"/>
  <c r="AU19" i="4"/>
  <c r="BT34" i="3" l="1"/>
  <c r="BT32" i="3" s="1"/>
  <c r="BT31" i="3" s="1"/>
  <c r="BT30" i="3" s="1"/>
  <c r="BT29" i="3" s="1"/>
  <c r="BT33" i="3"/>
  <c r="BT28" i="3"/>
  <c r="BT26" i="3" s="1"/>
  <c r="BT25" i="3" s="1"/>
  <c r="BT24" i="3" s="1"/>
  <c r="BT23" i="3" s="1"/>
  <c r="BT22" i="3" s="1"/>
  <c r="BT21" i="3" s="1"/>
  <c r="BT20" i="3" s="1"/>
  <c r="BT27" i="3"/>
  <c r="CS87" i="19"/>
  <c r="CS82" i="19"/>
  <c r="CS80" i="19"/>
  <c r="CS78" i="19"/>
  <c r="CS75" i="19"/>
  <c r="CS71" i="19"/>
  <c r="CS69" i="19"/>
  <c r="CS63" i="19"/>
  <c r="CS42" i="19"/>
  <c r="CS19" i="19"/>
  <c r="BT19" i="19"/>
  <c r="CS35" i="18"/>
  <c r="CS19" i="18"/>
  <c r="BT19" i="18"/>
  <c r="CS87" i="17"/>
  <c r="BT87" i="17"/>
  <c r="CS82" i="17"/>
  <c r="BT82" i="17"/>
  <c r="CS80" i="17"/>
  <c r="BT80" i="17"/>
  <c r="CS78" i="17"/>
  <c r="BT78" i="17"/>
  <c r="CS75" i="17"/>
  <c r="BT75" i="17"/>
  <c r="CS71" i="17"/>
  <c r="BT71" i="17"/>
  <c r="CS69" i="17"/>
  <c r="BT69" i="17"/>
  <c r="CS67" i="17"/>
  <c r="BT67" i="17"/>
  <c r="CS63" i="17"/>
  <c r="BT63" i="17"/>
  <c r="CS60" i="17"/>
  <c r="BT60" i="17"/>
  <c r="CS57" i="17"/>
  <c r="BT57" i="17"/>
  <c r="CS54" i="17"/>
  <c r="BT54" i="17"/>
  <c r="CS49" i="17"/>
  <c r="BT49" i="17"/>
  <c r="CS46" i="17"/>
  <c r="BT46" i="17"/>
  <c r="CS42" i="17"/>
  <c r="BT42" i="17"/>
  <c r="CS35" i="17"/>
  <c r="BT35" i="17"/>
  <c r="CS32" i="17"/>
  <c r="BT32" i="17"/>
  <c r="CS28" i="17"/>
  <c r="BT28" i="17"/>
  <c r="CS23" i="17"/>
  <c r="BT23" i="17"/>
  <c r="CS21" i="17"/>
  <c r="BT21" i="17"/>
  <c r="CS19" i="17"/>
  <c r="BT19" i="17"/>
  <c r="CS91" i="16"/>
  <c r="BT91" i="16"/>
  <c r="CS86" i="16"/>
  <c r="BT86" i="16"/>
  <c r="CS84" i="16"/>
  <c r="BT84" i="16"/>
  <c r="CS82" i="16"/>
  <c r="BT82" i="16"/>
  <c r="CS79" i="16"/>
  <c r="BT79" i="16"/>
  <c r="CS75" i="16"/>
  <c r="BT75" i="16"/>
  <c r="CS73" i="16"/>
  <c r="BT73" i="16"/>
  <c r="CS71" i="16"/>
  <c r="BT71" i="16"/>
  <c r="CS67" i="16"/>
  <c r="BT67" i="16"/>
  <c r="CS64" i="16"/>
  <c r="BT64" i="16"/>
  <c r="CS61" i="16"/>
  <c r="BT61" i="16"/>
  <c r="CS58" i="16"/>
  <c r="BT58" i="16"/>
  <c r="CS53" i="16"/>
  <c r="BT53" i="16"/>
  <c r="CS50" i="16"/>
  <c r="BT50" i="16"/>
  <c r="CS44" i="16"/>
  <c r="BT44" i="16"/>
  <c r="CS37" i="16"/>
  <c r="BT37" i="16"/>
  <c r="CS34" i="16"/>
  <c r="BT34" i="16"/>
  <c r="CS29" i="16"/>
  <c r="BT29" i="16"/>
  <c r="CS23" i="16"/>
  <c r="BT23" i="16"/>
  <c r="CS21" i="16"/>
  <c r="BT21" i="16"/>
  <c r="CS19" i="16"/>
  <c r="BT19" i="16"/>
  <c r="CS87" i="15"/>
  <c r="CS82" i="15"/>
  <c r="CS80" i="15"/>
  <c r="CS78" i="15"/>
  <c r="CS75" i="15"/>
  <c r="CS71" i="15"/>
  <c r="CS69" i="15"/>
  <c r="CS67" i="15"/>
  <c r="CS63" i="15"/>
  <c r="CS60" i="15"/>
  <c r="CS57" i="15"/>
  <c r="CS54" i="15"/>
  <c r="CS49" i="15"/>
  <c r="CS46" i="15"/>
  <c r="CS42" i="15"/>
  <c r="CS35" i="15"/>
  <c r="CS32" i="15"/>
  <c r="CS28" i="15"/>
  <c r="CS23" i="15"/>
  <c r="CS21" i="15"/>
  <c r="CS19" i="15"/>
  <c r="CS87" i="14"/>
  <c r="BT87" i="14"/>
  <c r="CS82" i="14"/>
  <c r="BT82" i="14"/>
  <c r="CS80" i="14"/>
  <c r="BT80" i="14"/>
  <c r="CS78" i="14"/>
  <c r="BT78" i="14"/>
  <c r="CS75" i="14"/>
  <c r="CS71" i="14"/>
  <c r="BT71" i="14"/>
  <c r="CS69" i="14"/>
  <c r="BT69" i="14"/>
  <c r="CS67" i="14"/>
  <c r="BT67" i="14"/>
  <c r="CS63" i="14"/>
  <c r="BT63" i="14"/>
  <c r="CS60" i="14"/>
  <c r="BT60" i="14"/>
  <c r="CS57" i="14"/>
  <c r="BT57" i="14"/>
  <c r="CS54" i="14"/>
  <c r="BT54" i="14"/>
  <c r="CS49" i="14"/>
  <c r="BT49" i="14"/>
  <c r="CS46" i="14"/>
  <c r="BT46" i="14"/>
  <c r="CS42" i="14"/>
  <c r="BT42" i="14"/>
  <c r="CS35" i="14"/>
  <c r="BT35" i="14"/>
  <c r="CS32" i="14"/>
  <c r="BT32" i="14"/>
  <c r="CS28" i="14"/>
  <c r="BT28" i="14"/>
  <c r="CS23" i="14"/>
  <c r="BT23" i="14"/>
  <c r="CS21" i="14"/>
  <c r="BT21" i="14"/>
  <c r="CS19" i="14"/>
  <c r="BT19" i="14"/>
  <c r="CS54" i="12"/>
  <c r="CS49" i="12"/>
  <c r="CS19" i="12"/>
  <c r="BT19" i="12"/>
  <c r="CS91" i="11"/>
  <c r="BT91" i="11"/>
  <c r="CS86" i="11"/>
  <c r="BT86" i="11"/>
  <c r="CS84" i="11"/>
  <c r="BT84" i="11"/>
  <c r="CS82" i="11"/>
  <c r="BT82" i="11"/>
  <c r="CS79" i="11"/>
  <c r="BT79" i="11"/>
  <c r="CS75" i="11"/>
  <c r="BT75" i="11"/>
  <c r="CS73" i="11"/>
  <c r="BT73" i="11"/>
  <c r="CS71" i="11"/>
  <c r="BT71" i="11"/>
  <c r="CS67" i="11"/>
  <c r="BT67" i="11"/>
  <c r="CS64" i="11"/>
  <c r="BT64" i="11"/>
  <c r="CS61" i="11"/>
  <c r="BT61" i="11"/>
  <c r="CS58" i="11"/>
  <c r="BT58" i="11"/>
  <c r="CS53" i="11"/>
  <c r="BT53" i="11"/>
  <c r="CS50" i="11"/>
  <c r="BT50" i="11"/>
  <c r="CS44" i="11"/>
  <c r="BT44" i="11"/>
  <c r="CS37" i="11"/>
  <c r="BT37" i="11"/>
  <c r="CS34" i="11"/>
  <c r="BT34" i="11"/>
  <c r="CS29" i="11"/>
  <c r="BT29" i="11"/>
  <c r="CS23" i="11"/>
  <c r="BT23" i="11"/>
  <c r="CS21" i="11"/>
  <c r="BT21" i="11"/>
  <c r="CS19" i="11"/>
  <c r="BT19" i="11"/>
  <c r="CS91" i="10"/>
  <c r="CS86" i="10"/>
  <c r="CS84" i="10"/>
  <c r="CS82" i="10"/>
  <c r="CS79" i="10"/>
  <c r="CS75" i="10"/>
  <c r="CS73" i="10"/>
  <c r="CS71" i="10"/>
  <c r="CS67" i="10"/>
  <c r="CS64" i="10"/>
  <c r="CS61" i="10"/>
  <c r="CS58" i="10"/>
  <c r="CS53" i="10"/>
  <c r="CS50" i="10"/>
  <c r="CS44" i="10"/>
  <c r="CS37" i="10"/>
  <c r="CS34" i="10"/>
  <c r="CS29" i="10"/>
  <c r="CS23" i="10"/>
  <c r="CS21" i="10"/>
  <c r="CS19" i="10"/>
  <c r="CS91" i="9"/>
  <c r="BT91" i="9"/>
  <c r="CS86" i="9"/>
  <c r="BT86" i="9"/>
  <c r="CS84" i="9"/>
  <c r="BT84" i="9"/>
  <c r="CS82" i="9"/>
  <c r="BT82" i="9"/>
  <c r="CS79" i="9"/>
  <c r="BT79" i="9"/>
  <c r="CS75" i="9"/>
  <c r="BT75" i="9"/>
  <c r="CS73" i="9"/>
  <c r="BT73" i="9"/>
  <c r="CS71" i="9"/>
  <c r="BT71" i="9"/>
  <c r="CS67" i="9"/>
  <c r="CS64" i="9"/>
  <c r="BT64" i="9"/>
  <c r="CS61" i="9"/>
  <c r="BT61" i="9"/>
  <c r="CS58" i="9"/>
  <c r="BT58" i="9"/>
  <c r="CS53" i="9"/>
  <c r="BT53" i="9"/>
  <c r="CS50" i="9"/>
  <c r="BT50" i="9"/>
  <c r="CS44" i="9"/>
  <c r="BT44" i="9"/>
  <c r="CS37" i="9"/>
  <c r="BT37" i="9"/>
  <c r="CS34" i="9"/>
  <c r="BT34" i="9"/>
  <c r="CS29" i="9"/>
  <c r="BT29" i="9"/>
  <c r="CS23" i="9"/>
  <c r="BT23" i="9"/>
  <c r="CS21" i="9"/>
  <c r="BT21" i="9"/>
  <c r="CS19" i="9"/>
  <c r="BT19" i="9"/>
  <c r="CS19" i="8"/>
  <c r="BT19" i="8"/>
  <c r="CS21" i="7"/>
  <c r="CS19" i="7"/>
  <c r="CS91" i="6"/>
  <c r="BT91" i="6"/>
  <c r="CS86" i="6"/>
  <c r="BT86" i="6"/>
  <c r="CS84" i="6"/>
  <c r="BT84" i="6"/>
  <c r="CS82" i="6"/>
  <c r="BT82" i="6"/>
  <c r="CS79" i="6"/>
  <c r="BT79" i="6"/>
  <c r="CS75" i="6"/>
  <c r="BT75" i="6"/>
  <c r="CS73" i="6"/>
  <c r="BT73" i="6"/>
  <c r="CS71" i="6"/>
  <c r="BT71" i="6"/>
  <c r="CS67" i="6"/>
  <c r="BT67" i="6"/>
  <c r="CS64" i="6"/>
  <c r="BT64" i="6"/>
  <c r="CS61" i="6"/>
  <c r="BT61" i="6"/>
  <c r="CS58" i="6"/>
  <c r="BT58" i="6"/>
  <c r="CS53" i="6"/>
  <c r="BT53" i="6"/>
  <c r="CS50" i="6"/>
  <c r="BT50" i="6"/>
  <c r="CS44" i="6"/>
  <c r="BT44" i="6"/>
  <c r="CS37" i="6"/>
  <c r="BT37" i="6"/>
  <c r="CS34" i="6"/>
  <c r="BT34" i="6"/>
  <c r="CS29" i="6"/>
  <c r="BT29" i="6"/>
  <c r="CS23" i="6"/>
  <c r="BT23" i="6"/>
  <c r="CS21" i="6"/>
  <c r="BT21" i="6"/>
  <c r="CS19" i="6"/>
  <c r="BT19" i="6"/>
  <c r="CS91" i="5"/>
  <c r="BT91" i="5"/>
  <c r="CS86" i="5"/>
  <c r="BT86" i="5"/>
  <c r="CS84" i="5"/>
  <c r="BT84" i="5"/>
  <c r="CS82" i="5"/>
  <c r="BT82" i="5"/>
  <c r="CS79" i="5"/>
  <c r="BT79" i="5"/>
  <c r="CS75" i="5"/>
  <c r="BT75" i="5"/>
  <c r="CS73" i="5"/>
  <c r="BT73" i="5"/>
  <c r="CS71" i="5"/>
  <c r="BT71" i="5"/>
  <c r="CS67" i="5"/>
  <c r="BT67" i="5"/>
  <c r="CS64" i="5"/>
  <c r="BT64" i="5"/>
  <c r="CS61" i="5"/>
  <c r="BT61" i="5"/>
  <c r="CS58" i="5"/>
  <c r="BT58" i="5"/>
  <c r="CS53" i="5"/>
  <c r="BT53" i="5"/>
  <c r="CS50" i="5"/>
  <c r="BT50" i="5"/>
  <c r="CS44" i="5"/>
  <c r="BT44" i="5"/>
  <c r="CS37" i="5"/>
  <c r="BT37" i="5"/>
  <c r="CS34" i="5"/>
  <c r="BT34" i="5"/>
  <c r="CS29" i="5"/>
  <c r="BT29" i="5"/>
  <c r="CS23" i="5"/>
  <c r="BT23" i="5"/>
  <c r="CS21" i="5"/>
  <c r="BT21" i="5"/>
  <c r="CS19" i="5"/>
  <c r="CS96" i="5" s="1"/>
  <c r="BT19" i="5"/>
  <c r="CS91" i="4"/>
  <c r="BT91" i="4"/>
  <c r="CS86" i="4"/>
  <c r="BT86" i="4"/>
  <c r="CS84" i="4"/>
  <c r="BT84" i="4"/>
  <c r="CS82" i="4"/>
  <c r="BT82" i="4"/>
  <c r="CS79" i="4"/>
  <c r="BT79" i="4"/>
  <c r="CS75" i="4"/>
  <c r="BT75" i="4"/>
  <c r="CS73" i="4"/>
  <c r="BT73" i="4"/>
  <c r="CS71" i="4"/>
  <c r="BT71" i="4"/>
  <c r="CS67" i="4"/>
  <c r="BT67" i="4"/>
  <c r="CS64" i="4"/>
  <c r="BT64" i="4"/>
  <c r="CS61" i="4"/>
  <c r="BT61" i="4"/>
  <c r="CS58" i="4"/>
  <c r="BT58" i="4"/>
  <c r="CS53" i="4"/>
  <c r="BT53" i="4"/>
  <c r="CS50" i="4"/>
  <c r="BT50" i="4"/>
  <c r="CS44" i="4"/>
  <c r="BT44" i="4"/>
  <c r="CS37" i="4"/>
  <c r="BT37" i="4"/>
  <c r="CS34" i="4"/>
  <c r="BT34" i="4"/>
  <c r="CS29" i="4"/>
  <c r="BT29" i="4"/>
  <c r="CS23" i="4"/>
  <c r="BT23" i="4"/>
  <c r="CS21" i="4"/>
  <c r="BT21" i="4"/>
  <c r="CS19" i="4"/>
  <c r="CS96" i="4" s="1"/>
  <c r="BT19" i="4"/>
  <c r="BT96" i="4" s="1"/>
  <c r="CS86" i="3"/>
  <c r="CS19" i="3"/>
  <c r="BT19" i="3"/>
  <c r="CS91" i="2"/>
  <c r="BT91" i="2"/>
  <c r="CS86" i="2"/>
  <c r="BT86" i="2"/>
  <c r="CS84" i="2"/>
  <c r="BT84" i="2"/>
  <c r="CS82" i="2"/>
  <c r="BT82" i="2"/>
  <c r="CS79" i="2"/>
  <c r="BT79" i="2"/>
  <c r="CS75" i="2"/>
  <c r="BT75" i="2"/>
  <c r="CS73" i="2"/>
  <c r="BT73" i="2"/>
  <c r="CS71" i="2"/>
  <c r="BT71" i="2"/>
  <c r="CS67" i="2"/>
  <c r="BT67" i="2"/>
  <c r="CS64" i="2"/>
  <c r="BT64" i="2"/>
  <c r="CS61" i="2"/>
  <c r="BT61" i="2"/>
  <c r="CS58" i="2"/>
  <c r="BT58" i="2"/>
  <c r="CS53" i="2"/>
  <c r="BT53" i="2"/>
  <c r="CS50" i="2"/>
  <c r="BT50" i="2"/>
  <c r="CS44" i="2"/>
  <c r="BT44" i="2"/>
  <c r="CS37" i="2"/>
  <c r="BT37" i="2"/>
  <c r="CS34" i="2"/>
  <c r="BT34" i="2"/>
  <c r="CS29" i="2"/>
  <c r="BT29" i="2"/>
  <c r="CS23" i="2"/>
  <c r="BT23" i="2"/>
  <c r="CS21" i="2"/>
  <c r="BT21" i="2"/>
  <c r="AU21" i="2"/>
  <c r="CS19" i="2"/>
  <c r="BT19" i="2"/>
  <c r="AU19" i="2"/>
  <c r="CS91" i="1"/>
  <c r="CS86" i="1"/>
  <c r="CS84" i="1"/>
  <c r="CS82" i="1"/>
  <c r="CS79" i="1"/>
  <c r="CS75" i="1"/>
  <c r="CS73" i="1"/>
  <c r="CS71" i="1"/>
  <c r="CS67" i="1"/>
  <c r="CS64" i="1"/>
  <c r="CS61" i="1"/>
  <c r="CS58" i="1"/>
  <c r="CS53" i="1"/>
  <c r="CS50" i="1"/>
  <c r="CS37" i="1"/>
  <c r="CS34" i="1"/>
  <c r="CS21" i="1"/>
  <c r="CS19" i="1"/>
  <c r="BT19" i="1"/>
  <c r="BT21" i="1"/>
  <c r="BT34" i="1"/>
  <c r="BT37" i="1"/>
  <c r="BT50" i="1"/>
  <c r="BT53" i="1"/>
  <c r="BT58" i="1"/>
  <c r="BT61" i="1"/>
  <c r="BT64" i="1"/>
  <c r="BT67" i="1"/>
  <c r="BT71" i="1"/>
  <c r="BT73" i="1"/>
  <c r="BT75" i="1"/>
  <c r="BT79" i="1"/>
  <c r="BT82" i="1"/>
  <c r="BT84" i="1"/>
  <c r="BT86" i="1"/>
  <c r="BT91" i="1"/>
  <c r="AU91" i="1"/>
  <c r="AU86" i="1"/>
  <c r="AU84" i="1"/>
  <c r="AU82" i="1"/>
  <c r="AU79" i="1"/>
  <c r="AU75" i="1"/>
  <c r="AU73" i="1"/>
  <c r="AU71" i="1"/>
  <c r="AU67" i="1"/>
  <c r="AU64" i="1"/>
  <c r="AU61" i="1"/>
  <c r="AU58" i="1"/>
  <c r="AU53" i="1"/>
  <c r="AU50" i="1"/>
  <c r="AU37" i="1"/>
  <c r="AU34" i="1"/>
  <c r="AU21" i="1"/>
  <c r="AU19" i="1"/>
  <c r="CS96" i="9" l="1"/>
  <c r="CS96" i="2"/>
  <c r="CS96" i="10"/>
  <c r="CS96" i="6"/>
  <c r="BT96" i="6"/>
  <c r="AU96" i="1"/>
  <c r="BT96" i="1"/>
  <c r="CS96" i="1"/>
  <c r="CS96" i="16"/>
  <c r="BT96" i="16"/>
  <c r="CS92" i="17"/>
  <c r="BT92" i="17"/>
  <c r="CS91" i="19"/>
  <c r="BT91" i="19"/>
  <c r="CS92" i="15"/>
  <c r="CS92" i="14"/>
  <c r="BT92" i="14"/>
  <c r="CS96" i="11"/>
  <c r="BT96" i="11"/>
  <c r="BT96" i="9"/>
  <c r="BT96" i="5"/>
  <c r="BT92" i="18"/>
  <c r="BT96" i="2"/>
  <c r="BT19" i="7"/>
  <c r="BT96" i="7" s="1"/>
</calcChain>
</file>

<file path=xl/sharedStrings.xml><?xml version="1.0" encoding="utf-8"?>
<sst xmlns="http://schemas.openxmlformats.org/spreadsheetml/2006/main" count="4069" uniqueCount="190">
  <si>
    <t>Форма 4</t>
  </si>
  <si>
    <t>"</t>
  </si>
  <si>
    <t>по "</t>
  </si>
  <si>
    <t>Данные об объемах изъятия пушных животных (за исключением волка), отнесенных к охотничьим ресурсам, за исключением охотничьих ресурсов,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</si>
  <si>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</si>
  <si>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</si>
  <si>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Вид пушных животных:</t>
  </si>
  <si>
    <t>Утвержденный лимит добычи (для видов пушных животных, добыча которых осуществляется в соответствии с лимитом их добычи)</t>
  </si>
  <si>
    <t xml:space="preserve"> особей.</t>
  </si>
  <si>
    <t>№ 
п/п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</si>
  <si>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</si>
  <si>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</si>
  <si>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Всего добыто, особей
(в соответствии с данными разрешений
на добычу охотничьих ресурсов)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</si>
  <si>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</si>
  <si>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</si>
  <si>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</si>
  <si>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</si>
  <si>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</si>
  <si>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Приложение 4</t>
  </si>
  <si>
    <t xml:space="preserve"> находящихся на особо охраняемых природных территориях федерального значения, за период с "</t>
  </si>
  <si>
    <t>Выдано разрешений
на добычу охотничьих ресурсов, шт.</t>
  </si>
  <si>
    <t xml:space="preserve"> 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</si>
  <si>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</si>
  <si>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</si>
  <si>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</si>
  <si>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</si>
  <si>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</si>
  <si>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</si>
  <si>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</si>
  <si>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</si>
  <si>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</si>
  <si>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</si>
  <si>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</si>
  <si>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</si>
  <si>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</si>
  <si>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</si>
  <si>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</si>
  <si>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</si>
  <si>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</si>
  <si>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</si>
  <si>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</si>
  <si>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</si>
  <si>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</si>
  <si>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</si>
  <si>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</si>
  <si>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</si>
  <si>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</si>
  <si>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</si>
  <si>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</si>
  <si>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</si>
  <si>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</si>
  <si>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</si>
  <si>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</si>
  <si>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</si>
  <si>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</si>
  <si>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</si>
  <si>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</si>
  <si>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</si>
  <si>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</si>
  <si>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</si>
  <si>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</si>
  <si>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</si>
  <si>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</si>
  <si>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</si>
  <si>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</si>
  <si>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</si>
  <si>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</si>
  <si>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</si>
  <si>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</si>
  <si>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</si>
  <si>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</si>
  <si>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</si>
  <si>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</si>
  <si>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</si>
  <si>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</si>
  <si>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</si>
  <si>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</si>
  <si>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</si>
  <si>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</si>
  <si>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</si>
  <si>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</si>
  <si>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</si>
  <si>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</si>
  <si>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</si>
  <si>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</si>
  <si>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</si>
  <si>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</si>
  <si>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</si>
  <si>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</si>
  <si>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</si>
  <si>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</si>
  <si>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</si>
  <si>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</si>
  <si>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</si>
  <si>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</si>
  <si>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</si>
  <si>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</si>
  <si>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</si>
  <si>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</si>
  <si>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</si>
  <si>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</si>
  <si>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</si>
  <si>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</si>
  <si>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</si>
  <si>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</si>
  <si>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</si>
  <si>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</si>
  <si>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</si>
  <si>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</si>
  <si>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</si>
  <si>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</si>
  <si>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</si>
  <si>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</si>
  <si>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</si>
  <si>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</si>
  <si>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</si>
  <si>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</si>
  <si>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</si>
  <si>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</si>
  <si>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</si>
  <si>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</si>
  <si>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</si>
  <si>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</si>
  <si>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</si>
  <si>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</si>
  <si>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</si>
  <si>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</si>
  <si>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</si>
  <si>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</si>
  <si>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</si>
  <si>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</si>
  <si>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</si>
  <si>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</si>
  <si>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</si>
  <si>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</si>
  <si>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</si>
  <si>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</si>
  <si>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</si>
  <si>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</si>
  <si>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</si>
  <si>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</si>
  <si>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</si>
  <si>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</si>
  <si>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</si>
  <si>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</si>
  <si>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</si>
  <si>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</t>
  </si>
  <si>
    <t>августа 2021</t>
  </si>
  <si>
    <t xml:space="preserve">31 </t>
  </si>
  <si>
    <t>марта 2022</t>
  </si>
  <si>
    <t>Ивановская область</t>
  </si>
  <si>
    <t>Департамент природных ресурсов и экологии Ивановской области</t>
  </si>
  <si>
    <t>барсук</t>
  </si>
  <si>
    <t>главный советник Кутьина И.В.</t>
  </si>
  <si>
    <t>(4932) 52-66-73</t>
  </si>
  <si>
    <t>бобр европейский</t>
  </si>
  <si>
    <t>выдра</t>
  </si>
  <si>
    <t>норки</t>
  </si>
  <si>
    <t>ондатра</t>
  </si>
  <si>
    <t>белки</t>
  </si>
  <si>
    <t>водяная полевка</t>
  </si>
  <si>
    <t>заяц-беляк</t>
  </si>
  <si>
    <t xml:space="preserve">заяц-русак </t>
  </si>
  <si>
    <t>енотовидная собака</t>
  </si>
  <si>
    <t>ласка</t>
  </si>
  <si>
    <t>лесная куница</t>
  </si>
  <si>
    <t>лисица обыкновенная</t>
  </si>
  <si>
    <t>рысь</t>
  </si>
  <si>
    <t>хорь лесной</t>
  </si>
  <si>
    <t>крот обыкновенный</t>
  </si>
  <si>
    <t>хомяк</t>
  </si>
  <si>
    <t>горностай</t>
  </si>
  <si>
    <t>н/у</t>
  </si>
  <si>
    <t>Ивановская областная общественная организация охотников и рыболовов</t>
  </si>
  <si>
    <t>августа 2022</t>
  </si>
  <si>
    <t>марта 2023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</si>
  <si>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</si>
  <si>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</si>
  <si>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</si>
  <si>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</si>
  <si>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</si>
  <si>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</si>
  <si>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</si>
  <si>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</si>
  <si>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«Клуб военначальников»</t>
  </si>
  <si>
    <t>ООО "Оазис"</t>
  </si>
  <si>
    <t>ООО "Русиново"</t>
  </si>
  <si>
    <t>ООО «Клуб военачальников»</t>
  </si>
  <si>
    <t>ЗАО «Варяг», с 2023 - ООО "Гончарово"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</si>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</sst>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1" fillId="0" borderId="7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view="pageBreakPreview" topLeftCell="A86" zoomScaleNormal="11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152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22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f>AU20</f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>
        <v>0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f>+AU22</f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>
        <v>0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f>+AU24+AU25+AU26+AU27+AU28</f>
        <v>0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+BT24+BT25+BT26+BT27+BT28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+CS24+CS25+CS26+CS27+CS28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>
        <v>0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>
        <v>0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>
        <v>0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3.75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>
        <v>0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3.75" customHeight="1" x14ac:dyDescent="0.2">
      <c r="A28" s="54" t="s">
        <v>177</v>
      </c>
      <c r="B28" s="55"/>
      <c r="C28" s="55"/>
      <c r="D28" s="55"/>
      <c r="E28" s="56"/>
      <c r="F28" s="57" t="s">
        <v>178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>
        <v>0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f>+AU30+AU31+AU32+AU33</f>
        <v>1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+BT30+BT31+BT32+BT33</f>
        <v>1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+CS30+CS31+CS32+CS33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>
        <v>0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>
        <v>0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>
        <v>1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f>+AU35+AU36</f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>
        <v>0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f>+AU38+AU39+AU40+AU41+AU42+AU43</f>
        <v>1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>
        <v>0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>
        <v>0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>
        <v>0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>
        <v>1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>
        <v>0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f>+AU45+AU46+AU47+AU48+AU49</f>
        <v>0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>+BT45+BT46+BT47+BT48+BT49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+CS45+CS46+CS47+CS48+CS49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>
        <v>0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>
        <v>0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>
        <v>0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>
        <v>0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f>+AU51+AU52</f>
        <v>2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>
        <v>1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>
        <v>1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f>+AU54+AU55+AU56+AU57</f>
        <v>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>
        <v>0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>
        <v>1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>
        <v>0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>
        <v>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f>+AU59+AU60</f>
        <v>6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>+BT59+BT60</f>
        <v>6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5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>
        <v>4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4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>
        <v>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2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1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f>+AU62+AU63</f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>
        <v>0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>
        <v>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f>+AU65+AU66</f>
        <v>1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>
        <v>0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>
        <v>1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f>+AU68+AU69+AU70</f>
        <v>0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>
        <v>0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f>+AU72</f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f>+AU74</f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f>+AU76+AU77+AU78</f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>
        <v>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77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>
        <v>0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f>+AU80+AU81</f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>
        <v>0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f>+AU83</f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f>+AU85</f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f>+AU87+AU88+AU89+AU90</f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>
        <v>0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>
        <v>0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>
        <v>0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>
        <v>0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f>+AU92+AU93</f>
        <v>2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>+BT92+BT93</f>
        <v>2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1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>
        <v>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8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v>3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3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f>AU19+AU21+AU23+AU29+AU34+AU37+AU44+AU50+AU53+AU58+AU61+AU64+AU67+AU71+AU73+AU75+AU79+AU82+AU84+AU86+AU91+AU94+AU95</f>
        <v>22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>BT19+BT21+BT23+BT29+BT34+BT37+BT44+BT50+BT53+BT58+BT61+BT64+BT67+BT71+BT73+BT75+BT79+BT82+BT84+BT86+BT91+BT94+BT95</f>
        <v>13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U30:BS30"/>
    <mergeCell ref="BT30:CR30"/>
    <mergeCell ref="CS30:EK30"/>
    <mergeCell ref="AU31:BS31"/>
    <mergeCell ref="BT31:CR31"/>
    <mergeCell ref="CS31:EK31"/>
    <mergeCell ref="A91:E91"/>
    <mergeCell ref="A92:E92"/>
    <mergeCell ref="A93:E93"/>
    <mergeCell ref="A94:E94"/>
    <mergeCell ref="A86:E86"/>
    <mergeCell ref="A87:E87"/>
    <mergeCell ref="A88:E88"/>
    <mergeCell ref="A89:E89"/>
    <mergeCell ref="A90:E90"/>
    <mergeCell ref="A81:E81"/>
    <mergeCell ref="A82:E82"/>
    <mergeCell ref="A83:E83"/>
    <mergeCell ref="A84:E84"/>
    <mergeCell ref="A85:E85"/>
    <mergeCell ref="A76:E76"/>
    <mergeCell ref="A77:E77"/>
    <mergeCell ref="A78:E78"/>
    <mergeCell ref="A79:E79"/>
    <mergeCell ref="A80:E80"/>
    <mergeCell ref="A71:E71"/>
    <mergeCell ref="A72:E72"/>
    <mergeCell ref="A73:E73"/>
    <mergeCell ref="A74:E74"/>
    <mergeCell ref="A75:E75"/>
    <mergeCell ref="A67:E67"/>
    <mergeCell ref="A66:E66"/>
    <mergeCell ref="A68:E68"/>
    <mergeCell ref="A69:E69"/>
    <mergeCell ref="A70:E70"/>
    <mergeCell ref="A61:E61"/>
    <mergeCell ref="A62:E62"/>
    <mergeCell ref="A63:E63"/>
    <mergeCell ref="A65:E65"/>
    <mergeCell ref="A64:E64"/>
    <mergeCell ref="A56:E56"/>
    <mergeCell ref="A57:E57"/>
    <mergeCell ref="A58:E58"/>
    <mergeCell ref="A59:E59"/>
    <mergeCell ref="A60:E6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50:E50"/>
    <mergeCell ref="A48:E48"/>
    <mergeCell ref="A49:E49"/>
    <mergeCell ref="A39:E39"/>
    <mergeCell ref="A40:E40"/>
    <mergeCell ref="A41:E41"/>
    <mergeCell ref="A42:E42"/>
    <mergeCell ref="A43:E43"/>
    <mergeCell ref="A34:E34"/>
    <mergeCell ref="A35:E35"/>
    <mergeCell ref="A36:E36"/>
    <mergeCell ref="A37:E37"/>
    <mergeCell ref="A38:E38"/>
    <mergeCell ref="F93:AT93"/>
    <mergeCell ref="F94:AT94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F88:AT88"/>
    <mergeCell ref="F89:AT89"/>
    <mergeCell ref="F90:AT90"/>
    <mergeCell ref="F91:AT91"/>
    <mergeCell ref="F92:AT92"/>
    <mergeCell ref="F84:AT84"/>
    <mergeCell ref="F85:AT85"/>
    <mergeCell ref="F86:AT86"/>
    <mergeCell ref="F87:AT87"/>
    <mergeCell ref="F79:AT79"/>
    <mergeCell ref="F80:AT80"/>
    <mergeCell ref="F81:AT81"/>
    <mergeCell ref="F82:AT82"/>
    <mergeCell ref="F83:AT83"/>
    <mergeCell ref="F74:AT74"/>
    <mergeCell ref="F75:AT75"/>
    <mergeCell ref="F76:AT76"/>
    <mergeCell ref="F77:AT77"/>
    <mergeCell ref="F78:AT78"/>
    <mergeCell ref="F69:AT69"/>
    <mergeCell ref="F70:AT70"/>
    <mergeCell ref="F71:AT71"/>
    <mergeCell ref="F72:AT72"/>
    <mergeCell ref="F73:AT73"/>
    <mergeCell ref="F64:AT64"/>
    <mergeCell ref="F65:AT65"/>
    <mergeCell ref="F66:AT66"/>
    <mergeCell ref="F67:AT67"/>
    <mergeCell ref="F68:AT68"/>
    <mergeCell ref="F59:AT59"/>
    <mergeCell ref="F60:AT60"/>
    <mergeCell ref="F61:AT61"/>
    <mergeCell ref="F62:AT62"/>
    <mergeCell ref="F63:AT63"/>
    <mergeCell ref="F54:AT54"/>
    <mergeCell ref="F55:AT55"/>
    <mergeCell ref="F56:AT56"/>
    <mergeCell ref="F57:AT57"/>
    <mergeCell ref="F58:AT58"/>
    <mergeCell ref="F47:AT47"/>
    <mergeCell ref="F50:AT50"/>
    <mergeCell ref="F51:AT51"/>
    <mergeCell ref="F52:AT52"/>
    <mergeCell ref="F53:AT53"/>
    <mergeCell ref="F42:AT42"/>
    <mergeCell ref="F43:AT43"/>
    <mergeCell ref="F44:AT44"/>
    <mergeCell ref="F45:AT45"/>
    <mergeCell ref="F46:AT46"/>
    <mergeCell ref="F48:AT48"/>
    <mergeCell ref="F49:AT49"/>
    <mergeCell ref="F37:AT37"/>
    <mergeCell ref="F38:AT38"/>
    <mergeCell ref="F39:AT39"/>
    <mergeCell ref="F40:AT40"/>
    <mergeCell ref="F41:AT41"/>
    <mergeCell ref="F31:AT31"/>
    <mergeCell ref="F32:AT32"/>
    <mergeCell ref="F34:AT34"/>
    <mergeCell ref="F35:AT35"/>
    <mergeCell ref="F36:AT36"/>
    <mergeCell ref="F25:AT25"/>
    <mergeCell ref="F26:AT26"/>
    <mergeCell ref="F27:AT27"/>
    <mergeCell ref="F29:AT29"/>
    <mergeCell ref="F30:AT30"/>
    <mergeCell ref="F20:AT20"/>
    <mergeCell ref="F21:AT21"/>
    <mergeCell ref="F22:AT22"/>
    <mergeCell ref="F23:AT23"/>
    <mergeCell ref="F24:AT24"/>
    <mergeCell ref="AU93:BS93"/>
    <mergeCell ref="BT93:CR93"/>
    <mergeCell ref="CS93:EK93"/>
    <mergeCell ref="AU94:BS94"/>
    <mergeCell ref="BT94:CR94"/>
    <mergeCell ref="CS94:EK94"/>
    <mergeCell ref="AU91:BS91"/>
    <mergeCell ref="BT91:CR91"/>
    <mergeCell ref="CS91:EK91"/>
    <mergeCell ref="AU92:BS92"/>
    <mergeCell ref="BT92:CR92"/>
    <mergeCell ref="CS92:EK92"/>
    <mergeCell ref="AU89:BS89"/>
    <mergeCell ref="BT89:CR89"/>
    <mergeCell ref="CS89:EK89"/>
    <mergeCell ref="AU90:BS90"/>
    <mergeCell ref="BT90:CR90"/>
    <mergeCell ref="CS90:EK90"/>
    <mergeCell ref="AU87:BS87"/>
    <mergeCell ref="BT87:CR87"/>
    <mergeCell ref="CS87:EK87"/>
    <mergeCell ref="AU88:BS88"/>
    <mergeCell ref="BT88:CR88"/>
    <mergeCell ref="CS88:EK88"/>
    <mergeCell ref="AU85:BS85"/>
    <mergeCell ref="BT85:CR85"/>
    <mergeCell ref="CS85:EK85"/>
    <mergeCell ref="AU86:BS86"/>
    <mergeCell ref="BT86:CR86"/>
    <mergeCell ref="CS86:EK86"/>
    <mergeCell ref="AU83:BS83"/>
    <mergeCell ref="BT83:CR83"/>
    <mergeCell ref="CS83:EK83"/>
    <mergeCell ref="AU84:BS84"/>
    <mergeCell ref="BT84:CR84"/>
    <mergeCell ref="CS84:EK84"/>
    <mergeCell ref="AU81:BS81"/>
    <mergeCell ref="BT81:CR81"/>
    <mergeCell ref="CS81:EK81"/>
    <mergeCell ref="AU82:BS82"/>
    <mergeCell ref="BT82:CR82"/>
    <mergeCell ref="CS82:EK82"/>
    <mergeCell ref="AU79:BS79"/>
    <mergeCell ref="BT79:CR79"/>
    <mergeCell ref="CS79:EK79"/>
    <mergeCell ref="AU80:BS80"/>
    <mergeCell ref="BT80:CR80"/>
    <mergeCell ref="CS80:EK80"/>
    <mergeCell ref="AU77:BS77"/>
    <mergeCell ref="BT77:CR77"/>
    <mergeCell ref="CS77:EK77"/>
    <mergeCell ref="AU78:BS78"/>
    <mergeCell ref="BT78:CR78"/>
    <mergeCell ref="CS78:EK78"/>
    <mergeCell ref="AU75:BS75"/>
    <mergeCell ref="BT75:CR75"/>
    <mergeCell ref="AU76:BS76"/>
    <mergeCell ref="BT76:CR76"/>
    <mergeCell ref="CS76:EK76"/>
    <mergeCell ref="CS75:EJ75"/>
    <mergeCell ref="AU73:BS73"/>
    <mergeCell ref="BT73:CR73"/>
    <mergeCell ref="CS73:EK73"/>
    <mergeCell ref="AU74:BS74"/>
    <mergeCell ref="BT74:CR74"/>
    <mergeCell ref="CS74:EK74"/>
    <mergeCell ref="AU71:BS71"/>
    <mergeCell ref="BT71:CR71"/>
    <mergeCell ref="CS71:EK71"/>
    <mergeCell ref="AU72:BS72"/>
    <mergeCell ref="BT72:CR72"/>
    <mergeCell ref="CS72:EK72"/>
    <mergeCell ref="AU69:BS69"/>
    <mergeCell ref="BT69:CR69"/>
    <mergeCell ref="CS69:EK69"/>
    <mergeCell ref="AU70:BS70"/>
    <mergeCell ref="BT70:CR70"/>
    <mergeCell ref="CS70:EK70"/>
    <mergeCell ref="AU67:BS67"/>
    <mergeCell ref="BT67:CR67"/>
    <mergeCell ref="CS67:EK67"/>
    <mergeCell ref="AU68:BS68"/>
    <mergeCell ref="BT68:CR68"/>
    <mergeCell ref="CS68:EK68"/>
    <mergeCell ref="AU65:BS65"/>
    <mergeCell ref="BT65:CR65"/>
    <mergeCell ref="CS65:EK65"/>
    <mergeCell ref="AU66:BS66"/>
    <mergeCell ref="BT66:CR66"/>
    <mergeCell ref="CS66:EK66"/>
    <mergeCell ref="AU63:BS63"/>
    <mergeCell ref="BT63:CR63"/>
    <mergeCell ref="CS63:EK63"/>
    <mergeCell ref="AU64:BS64"/>
    <mergeCell ref="BT64:CR64"/>
    <mergeCell ref="CS64:EK64"/>
    <mergeCell ref="AU61:BS61"/>
    <mergeCell ref="BT61:CR61"/>
    <mergeCell ref="CS61:EK61"/>
    <mergeCell ref="AU62:BS62"/>
    <mergeCell ref="BT62:CR62"/>
    <mergeCell ref="CS62:EK62"/>
    <mergeCell ref="AU59:BS59"/>
    <mergeCell ref="BT59:CR59"/>
    <mergeCell ref="CS59:EK59"/>
    <mergeCell ref="AU60:BS60"/>
    <mergeCell ref="BT60:CR60"/>
    <mergeCell ref="CS60:EK60"/>
    <mergeCell ref="AU57:BS57"/>
    <mergeCell ref="BT57:CR57"/>
    <mergeCell ref="CS57:EK57"/>
    <mergeCell ref="AU58:BS58"/>
    <mergeCell ref="BT58:CR58"/>
    <mergeCell ref="CS58:EK58"/>
    <mergeCell ref="AU55:BS55"/>
    <mergeCell ref="BT55:CR55"/>
    <mergeCell ref="CS55:EK55"/>
    <mergeCell ref="AU56:BS56"/>
    <mergeCell ref="BT56:CR56"/>
    <mergeCell ref="CS56:EK56"/>
    <mergeCell ref="AU53:BS53"/>
    <mergeCell ref="BT53:CR53"/>
    <mergeCell ref="CS53:EK53"/>
    <mergeCell ref="AU54:BS54"/>
    <mergeCell ref="BT54:CR54"/>
    <mergeCell ref="CS54:EK54"/>
    <mergeCell ref="AU51:BS51"/>
    <mergeCell ref="BT51:CR51"/>
    <mergeCell ref="CS51:EK51"/>
    <mergeCell ref="AU52:BS52"/>
    <mergeCell ref="BT52:CR52"/>
    <mergeCell ref="CS52:EK52"/>
    <mergeCell ref="AU47:BS47"/>
    <mergeCell ref="BT47:CR47"/>
    <mergeCell ref="CS47:EK47"/>
    <mergeCell ref="AU50:BS50"/>
    <mergeCell ref="BT50:CR50"/>
    <mergeCell ref="CS50:EJ50"/>
    <mergeCell ref="AU45:BS45"/>
    <mergeCell ref="BT45:CR45"/>
    <mergeCell ref="CS45:EK45"/>
    <mergeCell ref="AU46:BS46"/>
    <mergeCell ref="BT46:CR46"/>
    <mergeCell ref="CS46:EK46"/>
    <mergeCell ref="AU48:BS48"/>
    <mergeCell ref="BT48:CR48"/>
    <mergeCell ref="CS48:EK48"/>
    <mergeCell ref="AU49:BS49"/>
    <mergeCell ref="BT49:CR49"/>
    <mergeCell ref="CS49:EK49"/>
    <mergeCell ref="AU43:BS43"/>
    <mergeCell ref="BT43:CR43"/>
    <mergeCell ref="CS43:EK43"/>
    <mergeCell ref="AU44:BS44"/>
    <mergeCell ref="BT44:CR44"/>
    <mergeCell ref="CS44:EK44"/>
    <mergeCell ref="AU41:BS41"/>
    <mergeCell ref="BT41:CR41"/>
    <mergeCell ref="CS41:EK41"/>
    <mergeCell ref="AU42:BS42"/>
    <mergeCell ref="BT42:CR42"/>
    <mergeCell ref="CS42:EK42"/>
    <mergeCell ref="AU39:BS39"/>
    <mergeCell ref="BT39:CR39"/>
    <mergeCell ref="CS39:EK39"/>
    <mergeCell ref="AU40:BS40"/>
    <mergeCell ref="BT40:CR40"/>
    <mergeCell ref="CS40:EK40"/>
    <mergeCell ref="AU37:BS37"/>
    <mergeCell ref="BT37:CR37"/>
    <mergeCell ref="CS37:EK37"/>
    <mergeCell ref="AU38:BS38"/>
    <mergeCell ref="BT38:CR38"/>
    <mergeCell ref="CS38:EK38"/>
    <mergeCell ref="CS25:EK25"/>
    <mergeCell ref="AU26:BS26"/>
    <mergeCell ref="BT26:CR26"/>
    <mergeCell ref="CS26:EK26"/>
    <mergeCell ref="AU35:BS35"/>
    <mergeCell ref="BT35:CR35"/>
    <mergeCell ref="CS35:EK35"/>
    <mergeCell ref="AU36:BS36"/>
    <mergeCell ref="BT36:CR36"/>
    <mergeCell ref="CS36:EK36"/>
    <mergeCell ref="AU32:BS32"/>
    <mergeCell ref="BT32:CR32"/>
    <mergeCell ref="CS32:EK32"/>
    <mergeCell ref="AU34:BS34"/>
    <mergeCell ref="BT34:CR34"/>
    <mergeCell ref="CS34:EK34"/>
    <mergeCell ref="AU23:BS23"/>
    <mergeCell ref="BT23:CR23"/>
    <mergeCell ref="CS23:EK23"/>
    <mergeCell ref="AU24:BS24"/>
    <mergeCell ref="BT24:CR24"/>
    <mergeCell ref="CS24:EK24"/>
    <mergeCell ref="AJ101:BM101"/>
    <mergeCell ref="A101:AD101"/>
    <mergeCell ref="CS96:EK96"/>
    <mergeCell ref="A96:AT96"/>
    <mergeCell ref="A98:AO98"/>
    <mergeCell ref="A95:E95"/>
    <mergeCell ref="F95:AT95"/>
    <mergeCell ref="AU95:BS95"/>
    <mergeCell ref="BT95:CR95"/>
    <mergeCell ref="CS95:EK95"/>
    <mergeCell ref="AU25:BS25"/>
    <mergeCell ref="AU27:BS27"/>
    <mergeCell ref="BT27:CR27"/>
    <mergeCell ref="CS27:EK27"/>
    <mergeCell ref="AU29:BS29"/>
    <mergeCell ref="BT29:CR29"/>
    <mergeCell ref="CS29:EK29"/>
    <mergeCell ref="BT25:CR25"/>
    <mergeCell ref="A9:AS9"/>
    <mergeCell ref="AT9:FE9"/>
    <mergeCell ref="A11:BV11"/>
    <mergeCell ref="BW11:FE11"/>
    <mergeCell ref="AJ100:BM100"/>
    <mergeCell ref="F19:AT19"/>
    <mergeCell ref="AU19:BS19"/>
    <mergeCell ref="BT19:CR19"/>
    <mergeCell ref="CS19:EK19"/>
    <mergeCell ref="AU20:BS20"/>
    <mergeCell ref="BT20:CR20"/>
    <mergeCell ref="CS20:EK20"/>
    <mergeCell ref="AU21:BS21"/>
    <mergeCell ref="BT21:CR21"/>
    <mergeCell ref="CS21:EK21"/>
    <mergeCell ref="AU22:BS22"/>
    <mergeCell ref="AP98:DB98"/>
    <mergeCell ref="AU96:BS96"/>
    <mergeCell ref="BT96:CR96"/>
    <mergeCell ref="AP99:DB99"/>
    <mergeCell ref="A100:AD100"/>
    <mergeCell ref="A13:W13"/>
    <mergeCell ref="X13:AW13"/>
    <mergeCell ref="A18:E18"/>
    <mergeCell ref="F18:AT18"/>
    <mergeCell ref="AU18:BS18"/>
    <mergeCell ref="BT18:CR18"/>
    <mergeCell ref="CS17:EK17"/>
    <mergeCell ref="A15:DS15"/>
    <mergeCell ref="CS18:EK18"/>
    <mergeCell ref="BT22:CR22"/>
    <mergeCell ref="CS22:EK22"/>
    <mergeCell ref="DT15:EW15"/>
    <mergeCell ref="A17:E17"/>
    <mergeCell ref="F17:AT17"/>
    <mergeCell ref="AU17:BS17"/>
    <mergeCell ref="BT17:CR17"/>
    <mergeCell ref="ED7:EG7"/>
    <mergeCell ref="EH7:EI7"/>
    <mergeCell ref="EJ7:FC7"/>
    <mergeCell ref="A7:CX7"/>
    <mergeCell ref="DM2:FE2"/>
    <mergeCell ref="DE7:DX7"/>
    <mergeCell ref="DY7:EC7"/>
    <mergeCell ref="A6:FE6"/>
    <mergeCell ref="CY7:DB7"/>
    <mergeCell ref="DC7:DD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18B5-79C6-476A-8C72-66DC91CED5AB}">
  <dimension ref="A1:FE101"/>
  <sheetViews>
    <sheetView topLeftCell="A83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155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11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4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11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4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178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13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1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13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185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186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7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7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3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8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3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8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5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5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5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5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184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4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4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4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4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16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9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14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7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2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2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101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85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117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70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</f>
        <v>164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</f>
        <v>123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AC0-41B8-4A4B-8E8C-42DF2B9CD956}">
  <dimension ref="A1:FE101"/>
  <sheetViews>
    <sheetView topLeftCell="A90" zoomScale="110" zoomScaleNormal="11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156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0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46">
        <v>0</v>
      </c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8"/>
      <c r="BT20" s="46">
        <f t="shared" ref="BT20:BT87" si="0">BT21</f>
        <v>0</v>
      </c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8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 t="shared" si="0"/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46">
        <v>0</v>
      </c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8"/>
      <c r="BT22" s="46">
        <f t="shared" si="0"/>
        <v>0</v>
      </c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8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v>0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 t="shared" si="0"/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46">
        <v>0</v>
      </c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8"/>
      <c r="BT24" s="46">
        <f t="shared" si="0"/>
        <v>0</v>
      </c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8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46">
        <v>0</v>
      </c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8"/>
      <c r="BT25" s="46">
        <f t="shared" si="0"/>
        <v>0</v>
      </c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8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46">
        <v>0</v>
      </c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8"/>
      <c r="BT26" s="46">
        <f>BT28</f>
        <v>0</v>
      </c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8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69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46">
        <v>1</v>
      </c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8"/>
      <c r="BT27" s="46">
        <f>BT29</f>
        <v>0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8"/>
      <c r="CS27" s="37">
        <v>1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46">
        <v>0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46">
        <f t="shared" si="0"/>
        <v>0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8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v>0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 t="shared" si="0"/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46">
        <v>0</v>
      </c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8"/>
      <c r="BT30" s="46">
        <f t="shared" si="0"/>
        <v>0</v>
      </c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8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46">
        <v>0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8"/>
      <c r="BT31" s="46">
        <f t="shared" si="0"/>
        <v>0</v>
      </c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8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46">
        <v>0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46">
        <f>BT34</f>
        <v>0</v>
      </c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8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46">
        <v>1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  <c r="BT33" s="46">
        <f>BT35</f>
        <v>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8"/>
      <c r="CS33" s="37">
        <v>1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 t="shared" si="0"/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6">
        <v>0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46">
        <f t="shared" si="0"/>
        <v>0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8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46">
        <v>0</v>
      </c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8"/>
      <c r="BT36" s="46">
        <f t="shared" si="0"/>
        <v>0</v>
      </c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8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v>0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 t="shared" si="0"/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6">
        <v>0</v>
      </c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46">
        <f t="shared" si="0"/>
        <v>0</v>
      </c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8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6">
        <v>0</v>
      </c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46">
        <f t="shared" si="0"/>
        <v>0</v>
      </c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8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46">
        <v>0</v>
      </c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46">
        <f t="shared" si="0"/>
        <v>0</v>
      </c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8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6">
        <v>0</v>
      </c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8"/>
      <c r="BT41" s="46">
        <f t="shared" si="0"/>
        <v>0</v>
      </c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8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46">
        <v>0</v>
      </c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8"/>
      <c r="BT42" s="46">
        <f t="shared" si="0"/>
        <v>0</v>
      </c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8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46">
        <v>0</v>
      </c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8"/>
      <c r="BT43" s="46">
        <f t="shared" si="0"/>
        <v>0</v>
      </c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8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v>0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 t="shared" si="0"/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46">
        <v>0</v>
      </c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8"/>
      <c r="BT45" s="46">
        <f t="shared" si="0"/>
        <v>0</v>
      </c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8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46">
        <v>0</v>
      </c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8"/>
      <c r="BT46" s="46">
        <f t="shared" si="0"/>
        <v>0</v>
      </c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8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46">
        <v>0</v>
      </c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8"/>
      <c r="BT47" s="46">
        <f>BT50</f>
        <v>0</v>
      </c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8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46">
        <v>0</v>
      </c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8"/>
      <c r="BT48" s="46">
        <f t="shared" ref="BT48:BT49" si="1">BT51</f>
        <v>0</v>
      </c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8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46">
        <v>0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8"/>
      <c r="BT49" s="46">
        <f t="shared" si="1"/>
        <v>0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8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v>0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 t="shared" si="0"/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46">
        <v>0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8"/>
      <c r="BT51" s="46">
        <f t="shared" si="0"/>
        <v>0</v>
      </c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8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46">
        <v>0</v>
      </c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8"/>
      <c r="BT52" s="46">
        <f t="shared" si="0"/>
        <v>0</v>
      </c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8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v>0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 t="shared" si="0"/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46">
        <v>0</v>
      </c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8"/>
      <c r="BT54" s="46">
        <f t="shared" si="0"/>
        <v>0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8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46">
        <v>0</v>
      </c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8"/>
      <c r="BT55" s="46">
        <f t="shared" si="0"/>
        <v>0</v>
      </c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8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46">
        <v>0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8"/>
      <c r="BT56" s="46">
        <f t="shared" si="0"/>
        <v>0</v>
      </c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8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46">
        <v>0</v>
      </c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8"/>
      <c r="BT57" s="46">
        <f t="shared" si="0"/>
        <v>0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8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v>0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 t="shared" si="0"/>
        <v>0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46">
        <v>0</v>
      </c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8"/>
      <c r="BT59" s="46">
        <f t="shared" si="0"/>
        <v>0</v>
      </c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8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46">
        <v>0</v>
      </c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8"/>
      <c r="BT60" s="46">
        <f t="shared" si="0"/>
        <v>0</v>
      </c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8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 t="shared" si="0"/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46">
        <v>0</v>
      </c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8"/>
      <c r="BT62" s="46">
        <f t="shared" si="0"/>
        <v>0</v>
      </c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8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46">
        <v>0</v>
      </c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8"/>
      <c r="BT63" s="46">
        <f t="shared" si="0"/>
        <v>0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8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v>0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 t="shared" si="0"/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46">
        <v>0</v>
      </c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8"/>
      <c r="BT65" s="46">
        <f t="shared" si="0"/>
        <v>0</v>
      </c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8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46">
        <v>0</v>
      </c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8"/>
      <c r="BT66" s="46">
        <f t="shared" si="0"/>
        <v>0</v>
      </c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8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v>0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 t="shared" si="0"/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46">
        <v>0</v>
      </c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8"/>
      <c r="BT68" s="46">
        <f t="shared" si="0"/>
        <v>0</v>
      </c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8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46">
        <v>0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8"/>
      <c r="BT69" s="46">
        <f t="shared" si="0"/>
        <v>0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8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46">
        <v>0</v>
      </c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8"/>
      <c r="BT70" s="46">
        <f t="shared" si="0"/>
        <v>0</v>
      </c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8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 t="shared" si="0"/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46">
        <v>0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8"/>
      <c r="BT72" s="46">
        <f t="shared" si="0"/>
        <v>0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8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 t="shared" si="0"/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46">
        <v>0</v>
      </c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8"/>
      <c r="BT74" s="46">
        <f t="shared" si="0"/>
        <v>0</v>
      </c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8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 t="shared" si="0"/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46">
        <v>0</v>
      </c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8"/>
      <c r="BT76" s="46">
        <f t="shared" si="0"/>
        <v>0</v>
      </c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8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46">
        <v>0</v>
      </c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8"/>
      <c r="BT77" s="46">
        <f t="shared" si="0"/>
        <v>0</v>
      </c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8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46">
        <v>0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8"/>
      <c r="BT78" s="46">
        <f t="shared" si="0"/>
        <v>0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8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 t="shared" si="0"/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46">
        <v>0</v>
      </c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8"/>
      <c r="BT80" s="46">
        <f t="shared" si="0"/>
        <v>0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8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46">
        <v>0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8"/>
      <c r="BT81" s="46">
        <f t="shared" si="0"/>
        <v>0</v>
      </c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8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 t="shared" si="0"/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46">
        <v>0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8"/>
      <c r="BT83" s="46">
        <f t="shared" si="0"/>
        <v>0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8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 t="shared" si="0"/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46">
        <v>0</v>
      </c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8"/>
      <c r="BT85" s="46">
        <f t="shared" si="0"/>
        <v>0</v>
      </c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8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 t="shared" si="0"/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46">
        <v>0</v>
      </c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8"/>
      <c r="BT87" s="46">
        <f t="shared" si="0"/>
        <v>0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8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46">
        <v>0</v>
      </c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8"/>
      <c r="BT88" s="46">
        <f t="shared" ref="BT88:BT96" si="2">BT89</f>
        <v>0</v>
      </c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8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46">
        <v>0</v>
      </c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8"/>
      <c r="BT89" s="46">
        <f t="shared" si="2"/>
        <v>0</v>
      </c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8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46">
        <v>0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8"/>
      <c r="BT90" s="46">
        <f t="shared" si="2"/>
        <v>0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8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v>0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 t="shared" si="2"/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46">
        <v>0</v>
      </c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8"/>
      <c r="BT92" s="46">
        <f t="shared" si="2"/>
        <v>0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46">
        <v>0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8"/>
      <c r="BT93" s="46">
        <f t="shared" si="2"/>
        <v>0</v>
      </c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8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f t="shared" si="2"/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0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f t="shared" si="2"/>
        <v>0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v>0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 t="shared" si="2"/>
        <v>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751B-A81E-4C96-8C33-E5B12A3C7793}">
  <dimension ref="A1:FE101"/>
  <sheetViews>
    <sheetView topLeftCell="A82" zoomScaleNormal="100" zoomScaleSheetLayoutView="100" workbookViewId="0">
      <selection activeCell="BG105" sqref="BG10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157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52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9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45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4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98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13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B3FC-87CC-4354-A758-91AE76A65AA3}">
  <dimension ref="A1:FE101"/>
  <sheetViews>
    <sheetView topLeftCell="A82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158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74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22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3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</f>
        <v>75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</f>
        <v>22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12A1-B8CC-4634-929F-5D5A810718C1}">
  <dimension ref="A1:FE101"/>
  <sheetViews>
    <sheetView topLeftCell="A7" zoomScaleNormal="100" zoomScaleSheetLayoutView="100" workbookViewId="0">
      <pane ySplit="11" topLeftCell="A87" activePane="bottomLeft" state="frozen"/>
      <selection activeCell="A7" sqref="A7"/>
      <selection pane="bottomLeft"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159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7.5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28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2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28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2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5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6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5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6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1311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29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53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52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1397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89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B994-8BF7-45D9-9442-D118180E3B77}">
  <dimension ref="A1:FE101"/>
  <sheetViews>
    <sheetView topLeftCell="A85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160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46"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0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</f>
        <v>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1F02-D1CE-44FC-AB50-46318F9E49BA}">
  <dimension ref="A1:FE101"/>
  <sheetViews>
    <sheetView topLeftCell="A84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171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46"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12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2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12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CS95+CS94+CS91+CS86+CS84+CS82+CS79+CS75+CS73+CS71+CS67+CS64+CS61+CS58+CS53+CS50+CS44+CS37+CS34+CS29+CS23+CS21+CS19</f>
        <v>2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84C-C509-41DC-A02B-6771952A6BED}">
  <dimension ref="A1:FE101"/>
  <sheetViews>
    <sheetView topLeftCell="A13" zoomScaleNormal="100" zoomScaleSheetLayoutView="100" workbookViewId="0">
      <pane ySplit="5" topLeftCell="A89" activePane="bottomLeft" state="frozen"/>
      <selection activeCell="A13" sqref="A13"/>
      <selection pane="bottomLeft"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161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40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8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40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8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24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13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83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12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77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12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6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34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15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5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3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25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7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2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1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4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2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2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2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2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53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14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53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146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91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146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91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73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23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73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23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15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8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15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8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385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10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5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5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30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5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32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51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31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49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1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2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41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33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38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32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3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1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1311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304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775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256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3015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828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7CF7-519D-4335-91F9-68C9B000171A}">
  <dimension ref="A1:FE101"/>
  <sheetViews>
    <sheetView topLeftCell="A15" zoomScaleNormal="100" zoomScaleSheetLayoutView="100" workbookViewId="0">
      <pane ySplit="3" topLeftCell="A93" activePane="bottomLeft" state="frozen"/>
      <selection activeCell="A15" sqref="A15"/>
      <selection pane="bottomLeft"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162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+BT24+BT25+BT26+BT28</f>
        <v>24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+CS24+CS25+CS26+CS28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13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27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4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25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4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2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5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5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73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15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73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15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355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2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5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2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1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2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1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2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38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6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38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6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1311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45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625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47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2460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121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9E5-C461-4853-A4F6-CB582A72F1C4}">
  <dimension ref="A1:FE101"/>
  <sheetViews>
    <sheetView topLeftCell="A83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163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40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3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40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3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11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178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172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172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80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3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74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3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6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172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172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172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172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5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5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13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2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13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2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15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15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355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1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5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1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187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31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31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38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1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38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172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172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1311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40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172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599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11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172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2499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62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32A4-BA63-4D71-B270-521E255405F5}">
  <dimension ref="A1:FE97"/>
  <sheetViews>
    <sheetView topLeftCell="A82" zoomScaleNormal="100" zoomScaleSheetLayoutView="100" workbookViewId="0">
      <selection activeCell="AJ96" sqref="AJ96:BM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164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30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46"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46">
        <f>+CS50+CS51+CS52+CS53</f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46">
        <f>+CS55+CS56</f>
        <v>0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46"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46"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46"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46"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46"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46"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4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46">
        <v>0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4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23</v>
      </c>
      <c r="B91" s="55"/>
      <c r="C91" s="55"/>
      <c r="D91" s="55"/>
      <c r="E91" s="56"/>
      <c r="F91" s="43" t="s">
        <v>173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10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2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8" customFormat="1" ht="18" customHeight="1" x14ac:dyDescent="0.2">
      <c r="A92" s="51" t="s">
        <v>13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46">
        <f>BT19+BT21+BT23+BT28+BT32+BT35+BT42+BT46+BT49+BT54+BT57+BT60+BT63+BT67+BT69+BT71+BT75+BT78+BT80+BT82+BT87+BT90+BT91</f>
        <v>10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46">
        <v>2</v>
      </c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8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6" t="s">
        <v>14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40" t="s">
        <v>153</v>
      </c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49" t="s">
        <v>15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14"/>
      <c r="DD95" s="14"/>
      <c r="DE95" s="14"/>
      <c r="DF95" s="14"/>
      <c r="DG95" s="14"/>
    </row>
    <row r="96" spans="1:141" s="7" customFormat="1" x14ac:dyDescent="0.2">
      <c r="A96" s="42" t="s">
        <v>154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J96" s="42" t="s">
        <v>189</v>
      </c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</row>
    <row r="97" spans="1:161" s="8" customFormat="1" ht="12.75" customHeight="1" x14ac:dyDescent="0.2">
      <c r="A97" s="49" t="s">
        <v>16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19"/>
      <c r="AF97" s="19"/>
      <c r="AG97" s="19"/>
      <c r="AH97" s="19"/>
      <c r="AJ97" s="49" t="s">
        <v>17</v>
      </c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21</v>
      </c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A864-D4A1-45CF-879B-6302AE56016B}">
  <dimension ref="A1:FE97"/>
  <sheetViews>
    <sheetView topLeftCell="A79" zoomScaleNormal="100" zoomScaleSheetLayoutView="100" workbookViewId="0">
      <selection activeCell="AJ96" sqref="AJ96:BM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165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30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46">
        <f>+BT29+BT30+BT31</f>
        <v>4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8"/>
      <c r="CS28" s="46">
        <f>+CS29+CS30+CS31</f>
        <v>1</v>
      </c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8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4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1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46">
        <f>+BT33+BT34</f>
        <v>0</v>
      </c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8"/>
      <c r="CS32" s="46">
        <f>+CS33+CS34</f>
        <v>0</v>
      </c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8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46">
        <f>+BT36+BT37+BT38+BT39+BT40+BT41</f>
        <v>0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8"/>
      <c r="CS35" s="46">
        <f>+CS36+CS37+CS38+CS39+CS40+CS41</f>
        <v>0</v>
      </c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8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46">
        <f>+BT43+BT44+BT45</f>
        <v>2</v>
      </c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8"/>
      <c r="CS42" s="46">
        <f>+CS43+CS44+CS45</f>
        <v>0</v>
      </c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8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2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46">
        <f>+BT47+BT48</f>
        <v>0</v>
      </c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8"/>
      <c r="CS46" s="46">
        <f>+CS47+CS48</f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46">
        <f>+BT50+BT51+BT52+BT53</f>
        <v>1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8"/>
      <c r="CS49" s="46">
        <f>+CS50+CS51+CS52+CS53</f>
        <v>1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46">
        <f>+BT55+BT56</f>
        <v>4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8"/>
      <c r="CS54" s="46">
        <f>+CS55+CS56</f>
        <v>8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4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8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46">
        <f>+BT58+BT59</f>
        <v>0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8"/>
      <c r="CS57" s="46">
        <f>+CS58+CS59</f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46">
        <f>+BT61+BT62</f>
        <v>2</v>
      </c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8"/>
      <c r="CS60" s="46">
        <f>+CS61+CS62</f>
        <v>3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2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3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46">
        <f>+BT64+BT65+BT66</f>
        <v>0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8"/>
      <c r="CS63" s="46">
        <f>+CS64+CS65+CS66</f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46">
        <f>+BT70</f>
        <v>0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8"/>
      <c r="CS69" s="46">
        <f>+CS70</f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+BT72+BT73+BT74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+CS72+CS73+CS74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46">
        <f>+BT79</f>
        <v>0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8"/>
      <c r="CS78" s="46">
        <f>+CS79</f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46">
        <f>+BT81</f>
        <v>0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8"/>
      <c r="CS80" s="46">
        <f>+CS81</f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4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+BT83+BT84+BT85+BT86</f>
        <v>2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+CS83+CS84+CS85+CS86</f>
        <v>2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2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2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46">
        <f>+BT88+BT89</f>
        <v>0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8"/>
      <c r="CS87" s="46">
        <f>+CS88+CS89</f>
        <v>0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4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46">
        <v>76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8"/>
      <c r="CS90" s="37">
        <v>55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23</v>
      </c>
      <c r="B91" s="55"/>
      <c r="C91" s="55"/>
      <c r="D91" s="55"/>
      <c r="E91" s="56"/>
      <c r="F91" s="43" t="s">
        <v>173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v>89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37">
        <v>91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8" customFormat="1" ht="18" customHeight="1" x14ac:dyDescent="0.2">
      <c r="A92" s="51" t="s">
        <v>13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46">
        <f>BT19+BT21+BT23+BT28+BT32+BT35+BT42+BT46+BT49+BT54+BT57+BT60+BT63+BT67+BT69+BT71+BT75+BT78+BT80+BT82+BT87+BT90+BT91</f>
        <v>180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46">
        <f>CS19+CS21+CS23+CS28+CS32+CS35+CS42+CS46+CS49+CS54+CS57+CS60+CS63+CS67+CS69+CS71+CS75+CS78+CS80+CS82+CS87+CS90+CS91</f>
        <v>161</v>
      </c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8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6" t="s">
        <v>14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40" t="s">
        <v>153</v>
      </c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49" t="s">
        <v>15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14"/>
      <c r="DD95" s="14"/>
      <c r="DE95" s="14"/>
      <c r="DF95" s="14"/>
      <c r="DG95" s="14"/>
    </row>
    <row r="96" spans="1:141" s="7" customFormat="1" x14ac:dyDescent="0.2">
      <c r="A96" s="42" t="s">
        <v>154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J96" s="42" t="s">
        <v>189</v>
      </c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</row>
    <row r="97" spans="1:161" s="8" customFormat="1" ht="12.75" customHeight="1" x14ac:dyDescent="0.2">
      <c r="A97" s="49" t="s">
        <v>16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19"/>
      <c r="AF97" s="19"/>
      <c r="AG97" s="19"/>
      <c r="AH97" s="19"/>
      <c r="AJ97" s="49" t="s">
        <v>17</v>
      </c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21</v>
      </c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224B-67AE-4334-B8ED-093D80DBF4E0}">
  <dimension ref="A1:FE97"/>
  <sheetViews>
    <sheetView topLeftCell="A12" zoomScaleNormal="100" zoomScaleSheetLayoutView="100" workbookViewId="0">
      <pane ySplit="6" topLeftCell="A80" activePane="bottomLeft" state="frozen"/>
      <selection activeCell="A12" sqref="A12"/>
      <selection pane="bottomLeft" activeCell="AJ96" sqref="AJ96:BM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147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149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166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40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40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24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188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13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46">
        <f>+BT29+BT30+BT31</f>
        <v>79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8"/>
      <c r="CS28" s="46">
        <f>+CS29+CS30+CS31</f>
        <v>0</v>
      </c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8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73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6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46">
        <f>+BT33+BT34</f>
        <v>0</v>
      </c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8"/>
      <c r="CS32" s="46">
        <f>+CS33+CS34</f>
        <v>0</v>
      </c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8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46">
        <f>+BT36+BT37+BT38+BT39+BT40+BT41</f>
        <v>32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8"/>
      <c r="CS35" s="46">
        <f>+CS36+CS37+CS38+CS39+CS40+CS41</f>
        <v>2</v>
      </c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8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5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25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2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2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46">
        <f>+BT43+BT44+BT45</f>
        <v>2</v>
      </c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8"/>
      <c r="CS42" s="46">
        <f>+CS43+CS44+CS45</f>
        <v>0</v>
      </c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8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2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46">
        <f>+BT47+BT48</f>
        <v>0</v>
      </c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8"/>
      <c r="CS46" s="46">
        <f>+CS47+CS48</f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46">
        <f>+BT50+BT51+BT52+BT53</f>
        <v>145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8"/>
      <c r="CS49" s="46">
        <f>+CS50+CS51+CS52+CS53</f>
        <v>4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144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3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46">
        <f>+BT55+BT56</f>
        <v>49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8"/>
      <c r="CS54" s="46">
        <f>+CS55+CS56</f>
        <v>6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49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6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46">
        <f>+BT58+BT59</f>
        <v>0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8"/>
      <c r="CS57" s="46">
        <f>+CS58+CS59</f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46">
        <f>+BT61+BT62</f>
        <v>146</v>
      </c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8"/>
      <c r="CS60" s="46">
        <f>+CS61+CS62</f>
        <v>13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146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13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46">
        <f>+BT64+BT65+BT66</f>
        <v>73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8"/>
      <c r="CS63" s="46">
        <f>+CS64+CS65+CS66</f>
        <v>7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73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7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</f>
        <v>15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</f>
        <v>7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15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7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46">
        <f>+BT70</f>
        <v>0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8"/>
      <c r="CS69" s="46">
        <f>+CS70</f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+BT72+BT73+BT74</f>
        <v>385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+CS72+CS73+CS74</f>
        <v>9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350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5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4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30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5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46">
        <f>+BT79</f>
        <v>0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8"/>
      <c r="CS78" s="46">
        <f>+CS79</f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46">
        <f>+BT81</f>
        <v>0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8"/>
      <c r="CS80" s="46">
        <f>+CS81</f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4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+BT83+BT84+BT85+BT86</f>
        <v>31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+CS83+CS84+CS85+CS86</f>
        <v>14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31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14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46">
        <f>+BT88+BT89</f>
        <v>43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8"/>
      <c r="CS87" s="46">
        <f>+CS88+CS89</f>
        <v>3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4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38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2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5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1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46">
        <v>1311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8"/>
      <c r="CS90" s="37">
        <v>155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23</v>
      </c>
      <c r="B91" s="55"/>
      <c r="C91" s="55"/>
      <c r="D91" s="55"/>
      <c r="E91" s="56"/>
      <c r="F91" s="43" t="s">
        <v>173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v>767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37">
        <v>113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8" customFormat="1" ht="18" customHeight="1" x14ac:dyDescent="0.2">
      <c r="A92" s="51" t="s">
        <v>13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46">
        <f>BT19+BT21+BT23+BT28+BT32+BT35+BT42+BT46+BT49+BT54+BT57+BT60+BT63+BT67+BT69+BT71+BT75+BT78+BT80+BT82+BT87+BT90+BT91</f>
        <v>3142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46">
        <f>CS19+CS21+CS23+CS28+CS32+CS35+CS42+CS46+CS49+CS54+CS57+CS60+CS63+CS67+CS69+CS71+CS75+CS78+CS80+CS82+CS87+CS90+CS91</f>
        <v>333</v>
      </c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8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6" t="s">
        <v>14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40" t="s">
        <v>153</v>
      </c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49" t="s">
        <v>15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14"/>
      <c r="DD95" s="14"/>
      <c r="DE95" s="14"/>
      <c r="DF95" s="14"/>
      <c r="DG95" s="14"/>
    </row>
    <row r="96" spans="1:141" s="7" customFormat="1" x14ac:dyDescent="0.2">
      <c r="A96" s="42" t="s">
        <v>154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J96" s="42" t="s">
        <v>189</v>
      </c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</row>
    <row r="97" spans="1:161" s="8" customFormat="1" ht="12.75" customHeight="1" x14ac:dyDescent="0.2">
      <c r="A97" s="49" t="s">
        <v>16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19"/>
      <c r="AF97" s="19"/>
      <c r="AG97" s="19"/>
      <c r="AH97" s="19"/>
      <c r="AJ97" s="49" t="s">
        <v>17</v>
      </c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21</v>
      </c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14D-DEE9-4B7B-A3B5-7019D5176423}">
  <dimension ref="A1:FE101"/>
  <sheetViews>
    <sheetView topLeftCell="A13" zoomScaleNormal="100" zoomScaleSheetLayoutView="100" workbookViewId="0">
      <pane ySplit="5" topLeftCell="A90" activePane="bottomLeft" state="frozen"/>
      <selection activeCell="A13" sqref="A13"/>
      <selection pane="bottomLeft"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167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5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f>AU20</f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>
        <v>0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f>+AU22</f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3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>
        <v>0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f>+AU24+AU25+AU26+AU27</f>
        <v>0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6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>
        <v>0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>
        <v>0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176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>
        <v>0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>
        <v>0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177</v>
      </c>
      <c r="B28" s="55"/>
      <c r="C28" s="55"/>
      <c r="D28" s="55"/>
      <c r="E28" s="56"/>
      <c r="F28" s="57" t="s">
        <v>178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>
        <v>0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f>+AU30+AU31+AU32</f>
        <v>1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100</v>
      </c>
      <c r="B30" s="55"/>
      <c r="C30" s="55"/>
      <c r="D30" s="55"/>
      <c r="E30" s="56"/>
      <c r="F30" s="57" t="s">
        <v>33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>
        <v>0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101</v>
      </c>
      <c r="B31" s="55"/>
      <c r="C31" s="55"/>
      <c r="D31" s="55"/>
      <c r="E31" s="56"/>
      <c r="F31" s="57" t="s">
        <v>34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>
        <v>0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102</v>
      </c>
      <c r="B32" s="55"/>
      <c r="C32" s="55"/>
      <c r="D32" s="55"/>
      <c r="E32" s="56"/>
      <c r="F32" s="57" t="s">
        <v>35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>
        <v>1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179</v>
      </c>
      <c r="B33" s="55"/>
      <c r="C33" s="55"/>
      <c r="D33" s="55"/>
      <c r="E33" s="56"/>
      <c r="F33" s="57" t="s">
        <v>180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f>+AU35+AU36</f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>
        <v>0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104</v>
      </c>
      <c r="B36" s="55"/>
      <c r="C36" s="55"/>
      <c r="D36" s="55"/>
      <c r="E36" s="56"/>
      <c r="F36" s="57" t="s">
        <v>38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39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f>+AU38+AU39+AU40+AU41+AU42+AU43</f>
        <v>0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>
        <v>0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>
        <v>0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>
        <v>0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>
        <v>0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>
        <v>0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110</v>
      </c>
      <c r="B43" s="55"/>
      <c r="C43" s="55"/>
      <c r="D43" s="55"/>
      <c r="E43" s="56"/>
      <c r="F43" s="57" t="s">
        <v>45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f>+AU45+AU46+AU47</f>
        <v>0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>
        <v>0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>
        <v>0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113</v>
      </c>
      <c r="B47" s="55"/>
      <c r="C47" s="55"/>
      <c r="D47" s="55"/>
      <c r="E47" s="56"/>
      <c r="F47" s="57" t="s">
        <v>49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181</v>
      </c>
      <c r="B48" s="55"/>
      <c r="C48" s="55"/>
      <c r="D48" s="55"/>
      <c r="E48" s="56"/>
      <c r="F48" s="57" t="s">
        <v>183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>
        <v>0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182</v>
      </c>
      <c r="B49" s="55"/>
      <c r="C49" s="55"/>
      <c r="D49" s="55"/>
      <c r="E49" s="56"/>
      <c r="F49" s="57" t="s">
        <v>34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>
        <v>0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43" t="s">
        <v>50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f>+AU51+AU52</f>
        <v>0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>
        <v>0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116</v>
      </c>
      <c r="B52" s="55"/>
      <c r="C52" s="55"/>
      <c r="D52" s="55"/>
      <c r="E52" s="56"/>
      <c r="F52" s="57" t="s">
        <v>52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>
        <v>0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f>+AU54+AU55+AU56+AU57</f>
        <v>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>
        <v>0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>
        <v>1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>
        <v>0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120</v>
      </c>
      <c r="B57" s="55"/>
      <c r="C57" s="55"/>
      <c r="D57" s="55"/>
      <c r="E57" s="56"/>
      <c r="F57" s="57" t="s">
        <v>57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>
        <v>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f>+AU59+AU60</f>
        <v>0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>+BT59+BT60</f>
        <v>0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>
        <v>0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122</v>
      </c>
      <c r="B60" s="55"/>
      <c r="C60" s="55"/>
      <c r="D60" s="55"/>
      <c r="E60" s="56"/>
      <c r="F60" s="57" t="s">
        <v>60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>
        <v>0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61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f>+AU62+AU63</f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>
        <v>0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124</v>
      </c>
      <c r="B63" s="55"/>
      <c r="C63" s="55"/>
      <c r="D63" s="55"/>
      <c r="E63" s="56"/>
      <c r="F63" s="57" t="s">
        <v>63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>
        <v>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f>+AU65+AU66</f>
        <v>1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>
        <v>1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126</v>
      </c>
      <c r="B66" s="55"/>
      <c r="C66" s="55"/>
      <c r="D66" s="55"/>
      <c r="E66" s="56"/>
      <c r="F66" s="57" t="s">
        <v>66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>
        <v>0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f>+AU68+AU69+AU70</f>
        <v>1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>+BT68+BT69+BT70</f>
        <v>1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1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>
        <v>1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1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1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129</v>
      </c>
      <c r="B70" s="55"/>
      <c r="C70" s="55"/>
      <c r="D70" s="55"/>
      <c r="E70" s="56"/>
      <c r="F70" s="57" t="s">
        <v>70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145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f>+AU72</f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130</v>
      </c>
      <c r="B72" s="55"/>
      <c r="C72" s="55"/>
      <c r="D72" s="55"/>
      <c r="E72" s="56"/>
      <c r="F72" s="57" t="s">
        <v>71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f>+AU74</f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131</v>
      </c>
      <c r="B74" s="55"/>
      <c r="C74" s="55"/>
      <c r="D74" s="55"/>
      <c r="E74" s="56"/>
      <c r="F74" s="57" t="s">
        <v>73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f>+AU76+AU77+AU78</f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>
        <v>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134</v>
      </c>
      <c r="B78" s="55"/>
      <c r="C78" s="55"/>
      <c r="D78" s="55"/>
      <c r="E78" s="56"/>
      <c r="F78" s="57" t="s">
        <v>184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>
        <v>0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78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f>+AU80+AU81</f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>
        <v>0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136</v>
      </c>
      <c r="B81" s="55"/>
      <c r="C81" s="55"/>
      <c r="D81" s="55"/>
      <c r="E81" s="56"/>
      <c r="F81" s="57" t="s">
        <v>80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81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f>+AU83</f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137</v>
      </c>
      <c r="B83" s="55"/>
      <c r="C83" s="55"/>
      <c r="D83" s="55"/>
      <c r="E83" s="56"/>
      <c r="F83" s="57" t="s">
        <v>82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83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f>+AU85</f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138</v>
      </c>
      <c r="B85" s="55"/>
      <c r="C85" s="55"/>
      <c r="D85" s="55"/>
      <c r="E85" s="56"/>
      <c r="F85" s="57" t="s">
        <v>84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85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f>+AU87+AU88+AU89+AU90</f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>
        <v>0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>
        <v>0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>
        <v>0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142</v>
      </c>
      <c r="B90" s="55"/>
      <c r="C90" s="55"/>
      <c r="D90" s="55"/>
      <c r="E90" s="56"/>
      <c r="F90" s="57" t="s">
        <v>89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>
        <v>0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90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f>+AU92+AU93</f>
        <v>0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>
        <v>0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144</v>
      </c>
      <c r="B93" s="55"/>
      <c r="C93" s="55"/>
      <c r="D93" s="55"/>
      <c r="E93" s="56"/>
      <c r="F93" s="57" t="s">
        <v>92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173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1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v>1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f>AU19+AU21+AU23+AU29+AU34+AU37+AU44+AU50+AU53+AU58+AU61+AU64+AU67+AU71+AU73+AU75+AU79+AU82+AU84+AU86+AU91+AU94+AU95</f>
        <v>5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>BT19+BT21+BT23+BT29+BT34+BT37+BT44+BT50+BT53+BT58+BT61+BT64+BT67+BT71+BT73+BT75+BT79+BT82+BT84+BT86+BT91+BT94+BT95</f>
        <v>3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2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153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189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BA7-0BAA-424C-9D95-A5E26A8DB3A8}">
  <dimension ref="A1:FE97"/>
  <sheetViews>
    <sheetView topLeftCell="A79" zoomScaleNormal="100" zoomScaleSheetLayoutView="100" workbookViewId="0">
      <selection activeCell="AJ96" sqref="AJ96:BM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168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30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46">
        <f>+BT29+BT30+BT31</f>
        <v>0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8"/>
      <c r="CS28" s="46">
        <f>+CS29+CS30+CS31</f>
        <v>0</v>
      </c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8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46">
        <f>+BT33+BT34</f>
        <v>0</v>
      </c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8"/>
      <c r="CS32" s="46">
        <f>+CS33+CS34</f>
        <v>0</v>
      </c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8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46">
        <f>+BT36+BT37+BT38+BT39+BT40+BT41</f>
        <v>0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8"/>
      <c r="CS35" s="46">
        <f>+CS36+CS37+CS38+CS39+CS40+CS41</f>
        <v>0</v>
      </c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8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46">
        <f>+BT43+BT44+BT45</f>
        <v>0</v>
      </c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8"/>
      <c r="CS42" s="46">
        <f>+CS43+CS44+CS45</f>
        <v>0</v>
      </c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8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46">
        <f>+BT47+BT48</f>
        <v>0</v>
      </c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8"/>
      <c r="CS46" s="46">
        <f>+CS47+CS48</f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46">
        <f>+BT50+BT51+BT52+BT53</f>
        <v>1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8"/>
      <c r="CS49" s="46">
        <f>+CS50+CS51+CS52+CS53</f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46">
        <f>+BT55+BT56</f>
        <v>1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8"/>
      <c r="CS54" s="46">
        <f>+CS55+CS56</f>
        <v>0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46">
        <f>+BT58+BT59</f>
        <v>0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8"/>
      <c r="CS57" s="46">
        <f>+CS58+CS59</f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46">
        <f>+BT61+BT62</f>
        <v>0</v>
      </c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8"/>
      <c r="CS60" s="46">
        <f>+CS61+CS62</f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46">
        <f>+BT64+BT65+BT66</f>
        <v>0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8"/>
      <c r="CS63" s="46">
        <f>+CS64+CS65+CS66</f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46">
        <f>+BT70</f>
        <v>0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8"/>
      <c r="CS69" s="46">
        <f>+CS70</f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+BT72+BT73+BT74</f>
        <v>5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+CS72+CS73+CS74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5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46">
        <f>+BT79</f>
        <v>0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8"/>
      <c r="CS78" s="46">
        <f>+CS79</f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46">
        <f>+BT81</f>
        <v>0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8"/>
      <c r="CS80" s="46">
        <f>+CS81</f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4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+BT83+BT84+BT85+BT86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+CS83+CS84+CS85+CS86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46">
        <f>+BT88+BT89</f>
        <v>0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8"/>
      <c r="CS87" s="46">
        <f>+CS88+CS89</f>
        <v>0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4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46">
        <v>1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8"/>
      <c r="CS90" s="37">
        <v>1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23</v>
      </c>
      <c r="B91" s="55"/>
      <c r="C91" s="55"/>
      <c r="D91" s="55"/>
      <c r="E91" s="56"/>
      <c r="F91" s="43" t="s">
        <v>173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v>47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37">
        <v>8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8" customFormat="1" ht="18" customHeight="1" x14ac:dyDescent="0.2">
      <c r="A92" s="51" t="s">
        <v>13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46">
        <f>BT19+BT21+BT23+BT28+BT32+BT35+BT42+BT46+BT49+BT54+BT57+BT60+BT63+BT67+BT69+BT71+BT75+BT78+BT80+BT82+BT87+BT90+BT91</f>
        <v>55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46">
        <f>CS19+CS21+CS23+CS28+CS32+CS35+CS42+CS46+CS49+CS54+CS57+CS60+CS63+CS67+CS69+CS71+CS75+CS78+CS80+CS82+CS87+CS90+CS91</f>
        <v>9</v>
      </c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8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6" t="s">
        <v>14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40" t="s">
        <v>153</v>
      </c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49" t="s">
        <v>15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14"/>
      <c r="DD95" s="14"/>
      <c r="DE95" s="14"/>
      <c r="DF95" s="14"/>
      <c r="DG95" s="14"/>
    </row>
    <row r="96" spans="1:141" s="7" customFormat="1" x14ac:dyDescent="0.2">
      <c r="A96" s="42" t="s">
        <v>154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J96" s="42" t="s">
        <v>189</v>
      </c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</row>
    <row r="97" spans="1:161" s="8" customFormat="1" ht="12.75" customHeight="1" x14ac:dyDescent="0.2">
      <c r="A97" s="49" t="s">
        <v>16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19"/>
      <c r="AF97" s="19"/>
      <c r="AG97" s="19"/>
      <c r="AH97" s="19"/>
      <c r="AJ97" s="49" t="s">
        <v>17</v>
      </c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21</v>
      </c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CBF1-1B6C-46FA-BA89-BBF8BAC2FFD6}">
  <dimension ref="A1:FE97"/>
  <sheetViews>
    <sheetView topLeftCell="A85" zoomScaleNormal="100" zoomScaleSheetLayoutView="100" workbookViewId="0">
      <selection activeCell="AJ96" sqref="AJ96:BM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169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30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46">
        <v>0</v>
      </c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8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46">
        <v>0</v>
      </c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8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46">
        <f>+CS36+CS37+CS38+CS39+CS40+CS41</f>
        <v>0</v>
      </c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8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46">
        <v>0</v>
      </c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8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46"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46"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46">
        <v>0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46"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46"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46"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46"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46"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46"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4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46">
        <v>0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4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23</v>
      </c>
      <c r="B91" s="55"/>
      <c r="C91" s="55"/>
      <c r="D91" s="55"/>
      <c r="E91" s="56"/>
      <c r="F91" s="43" t="s">
        <v>173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0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8" customFormat="1" ht="18" customHeight="1" x14ac:dyDescent="0.2">
      <c r="A92" s="51" t="s">
        <v>13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46">
        <f>BT19+BT21+BT23+BT28+BT32+BT35+BT42+BT46+BT49+BT54+BT57+BT60+BT63+BT67+BT69+BT71+BT75+BT78+BT80+BT82+BT87+BT90</f>
        <v>0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46">
        <v>0</v>
      </c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8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6" t="s">
        <v>14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40" t="s">
        <v>153</v>
      </c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49" t="s">
        <v>15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14"/>
      <c r="DD95" s="14"/>
      <c r="DE95" s="14"/>
      <c r="DF95" s="14"/>
      <c r="DG95" s="14"/>
    </row>
    <row r="96" spans="1:141" s="7" customFormat="1" x14ac:dyDescent="0.2">
      <c r="A96" s="42" t="s">
        <v>154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J96" s="42" t="s">
        <v>189</v>
      </c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</row>
    <row r="97" spans="1:161" s="8" customFormat="1" ht="12.75" customHeight="1" x14ac:dyDescent="0.2">
      <c r="A97" s="49" t="s">
        <v>16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19"/>
      <c r="AF97" s="19"/>
      <c r="AG97" s="19"/>
      <c r="AH97" s="19"/>
      <c r="AJ97" s="49" t="s">
        <v>17</v>
      </c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21</v>
      </c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797-AB47-4D01-BF25-A23F2127FEBA}">
  <dimension ref="A1:FE96"/>
  <sheetViews>
    <sheetView topLeftCell="A82" zoomScaleNormal="100" zoomScaleSheetLayoutView="100" workbookViewId="0">
      <selection activeCell="AJ95" sqref="AJ95:BM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146</v>
      </c>
      <c r="CZ7" s="26"/>
      <c r="DA7" s="26"/>
      <c r="DB7" s="26"/>
      <c r="DC7" s="27" t="s">
        <v>1</v>
      </c>
      <c r="DD7" s="27"/>
      <c r="DE7" s="28" t="s">
        <v>174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148</v>
      </c>
      <c r="EE7" s="26"/>
      <c r="EF7" s="26"/>
      <c r="EG7" s="26"/>
      <c r="EH7" s="27" t="s">
        <v>1</v>
      </c>
      <c r="EI7" s="27"/>
      <c r="EJ7" s="28" t="s">
        <v>175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150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151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170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172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94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172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pans="1:161" s="14" customFormat="1" ht="30" customHeight="1" x14ac:dyDescent="0.2">
      <c r="A22" s="54" t="s">
        <v>95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172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172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pans="1:161" s="14" customFormat="1" ht="30" customHeight="1" x14ac:dyDescent="0.2">
      <c r="A24" s="54" t="s">
        <v>96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172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97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172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98</v>
      </c>
      <c r="B26" s="55"/>
      <c r="C26" s="55"/>
      <c r="D26" s="55"/>
      <c r="E26" s="56"/>
      <c r="F26" s="57" t="s">
        <v>30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172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99</v>
      </c>
      <c r="B27" s="55"/>
      <c r="C27" s="55"/>
      <c r="D27" s="55"/>
      <c r="E27" s="56"/>
      <c r="F27" s="57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172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>
        <v>4</v>
      </c>
      <c r="B28" s="55"/>
      <c r="C28" s="55"/>
      <c r="D28" s="55"/>
      <c r="E28" s="56"/>
      <c r="F28" s="43" t="s">
        <v>32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46" t="s">
        <v>172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 t="s">
        <v>100</v>
      </c>
      <c r="B29" s="55"/>
      <c r="C29" s="55"/>
      <c r="D29" s="55"/>
      <c r="E29" s="56"/>
      <c r="F29" s="57" t="s">
        <v>33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37" t="s">
        <v>172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101</v>
      </c>
      <c r="B30" s="55"/>
      <c r="C30" s="55"/>
      <c r="D30" s="55"/>
      <c r="E30" s="56"/>
      <c r="F30" s="57" t="s">
        <v>34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172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102</v>
      </c>
      <c r="B31" s="55"/>
      <c r="C31" s="55"/>
      <c r="D31" s="55"/>
      <c r="E31" s="56"/>
      <c r="F31" s="57" t="s">
        <v>35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172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>
        <v>5</v>
      </c>
      <c r="B32" s="55"/>
      <c r="C32" s="55"/>
      <c r="D32" s="55"/>
      <c r="E32" s="56"/>
      <c r="F32" s="43" t="s">
        <v>36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5"/>
      <c r="AU32" s="46" t="s">
        <v>172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6.75" customHeight="1" x14ac:dyDescent="0.2">
      <c r="A33" s="54" t="s">
        <v>103</v>
      </c>
      <c r="B33" s="55"/>
      <c r="C33" s="55"/>
      <c r="D33" s="55"/>
      <c r="E33" s="56"/>
      <c r="F33" s="57" t="s">
        <v>37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172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8.25" customHeight="1" x14ac:dyDescent="0.2">
      <c r="A34" s="54" t="s">
        <v>104</v>
      </c>
      <c r="B34" s="55"/>
      <c r="C34" s="55"/>
      <c r="D34" s="55"/>
      <c r="E34" s="56"/>
      <c r="F34" s="57" t="s">
        <v>38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172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0" customHeight="1" x14ac:dyDescent="0.2">
      <c r="A35" s="54">
        <v>6</v>
      </c>
      <c r="B35" s="55"/>
      <c r="C35" s="55"/>
      <c r="D35" s="55"/>
      <c r="E35" s="56"/>
      <c r="F35" s="43" t="s">
        <v>39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  <c r="AU35" s="46" t="s">
        <v>172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0" customHeight="1" x14ac:dyDescent="0.2">
      <c r="A36" s="54" t="s">
        <v>105</v>
      </c>
      <c r="B36" s="55"/>
      <c r="C36" s="55"/>
      <c r="D36" s="55"/>
      <c r="E36" s="56"/>
      <c r="F36" s="57" t="s">
        <v>40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172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106</v>
      </c>
      <c r="B37" s="55"/>
      <c r="C37" s="55"/>
      <c r="D37" s="55"/>
      <c r="E37" s="56"/>
      <c r="F37" s="57" t="s">
        <v>41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172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107</v>
      </c>
      <c r="B38" s="55"/>
      <c r="C38" s="55"/>
      <c r="D38" s="55"/>
      <c r="E38" s="56"/>
      <c r="F38" s="57" t="s">
        <v>42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172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108</v>
      </c>
      <c r="B39" s="55"/>
      <c r="C39" s="55"/>
      <c r="D39" s="55"/>
      <c r="E39" s="56"/>
      <c r="F39" s="57" t="s">
        <v>43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172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109</v>
      </c>
      <c r="B40" s="55"/>
      <c r="C40" s="55"/>
      <c r="D40" s="55"/>
      <c r="E40" s="56"/>
      <c r="F40" s="57" t="s">
        <v>44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172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110</v>
      </c>
      <c r="B41" s="55"/>
      <c r="C41" s="55"/>
      <c r="D41" s="55"/>
      <c r="E41" s="56"/>
      <c r="F41" s="57" t="s">
        <v>45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172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>
        <v>7</v>
      </c>
      <c r="B42" s="55"/>
      <c r="C42" s="55"/>
      <c r="D42" s="55"/>
      <c r="E42" s="56"/>
      <c r="F42" s="43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5"/>
      <c r="AU42" s="37" t="s">
        <v>172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46">
        <f>+CS43+CS44+CS45</f>
        <v>0</v>
      </c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8"/>
    </row>
    <row r="43" spans="1:141" s="14" customFormat="1" ht="37.5" customHeight="1" x14ac:dyDescent="0.2">
      <c r="A43" s="54" t="s">
        <v>111</v>
      </c>
      <c r="B43" s="55"/>
      <c r="C43" s="55"/>
      <c r="D43" s="55"/>
      <c r="E43" s="56"/>
      <c r="F43" s="57" t="s">
        <v>47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172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9" customHeight="1" x14ac:dyDescent="0.2">
      <c r="A44" s="54" t="s">
        <v>112</v>
      </c>
      <c r="B44" s="55"/>
      <c r="C44" s="55"/>
      <c r="D44" s="55"/>
      <c r="E44" s="56"/>
      <c r="F44" s="57" t="s">
        <v>48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172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0" customHeight="1" x14ac:dyDescent="0.2">
      <c r="A45" s="54" t="s">
        <v>113</v>
      </c>
      <c r="B45" s="55"/>
      <c r="C45" s="55"/>
      <c r="D45" s="55"/>
      <c r="E45" s="56"/>
      <c r="F45" s="57" t="s">
        <v>49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172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114</v>
      </c>
      <c r="B46" s="55"/>
      <c r="C46" s="55"/>
      <c r="D46" s="55"/>
      <c r="E46" s="56"/>
      <c r="F46" s="43" t="s">
        <v>50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5"/>
      <c r="AU46" s="37" t="s">
        <v>172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46">
        <v>0</v>
      </c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25"/>
    </row>
    <row r="47" spans="1:141" s="14" customFormat="1" ht="30" customHeight="1" x14ac:dyDescent="0.2">
      <c r="A47" s="54" t="s">
        <v>115</v>
      </c>
      <c r="B47" s="55"/>
      <c r="C47" s="55"/>
      <c r="D47" s="55"/>
      <c r="E47" s="56"/>
      <c r="F47" s="57" t="s">
        <v>51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172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116</v>
      </c>
      <c r="B48" s="55"/>
      <c r="C48" s="55"/>
      <c r="D48" s="55"/>
      <c r="E48" s="56"/>
      <c r="F48" s="57" t="s">
        <v>52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172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>
        <v>9</v>
      </c>
      <c r="B49" s="55"/>
      <c r="C49" s="55"/>
      <c r="D49" s="55"/>
      <c r="E49" s="56"/>
      <c r="F49" s="43" t="s">
        <v>53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172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46"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</row>
    <row r="50" spans="1:141" s="14" customFormat="1" ht="36" customHeight="1" x14ac:dyDescent="0.2">
      <c r="A50" s="54" t="s">
        <v>117</v>
      </c>
      <c r="B50" s="55"/>
      <c r="C50" s="55"/>
      <c r="D50" s="55"/>
      <c r="E50" s="56"/>
      <c r="F50" s="57" t="s">
        <v>54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172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118</v>
      </c>
      <c r="B51" s="55"/>
      <c r="C51" s="55"/>
      <c r="D51" s="55"/>
      <c r="E51" s="56"/>
      <c r="F51" s="57" t="s">
        <v>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172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119</v>
      </c>
      <c r="B52" s="55"/>
      <c r="C52" s="55"/>
      <c r="D52" s="55"/>
      <c r="E52" s="56"/>
      <c r="F52" s="57" t="s">
        <v>56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172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 t="s">
        <v>120</v>
      </c>
      <c r="B53" s="55"/>
      <c r="C53" s="55"/>
      <c r="D53" s="55"/>
      <c r="E53" s="56"/>
      <c r="F53" s="57" t="s">
        <v>57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172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>
        <v>10</v>
      </c>
      <c r="B54" s="55"/>
      <c r="C54" s="55"/>
      <c r="D54" s="55"/>
      <c r="E54" s="56"/>
      <c r="F54" s="43" t="s">
        <v>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5"/>
      <c r="AU54" s="37" t="s">
        <v>172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46">
        <v>0</v>
      </c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8"/>
    </row>
    <row r="55" spans="1:141" s="14" customFormat="1" ht="30" customHeight="1" x14ac:dyDescent="0.2">
      <c r="A55" s="54" t="s">
        <v>121</v>
      </c>
      <c r="B55" s="55"/>
      <c r="C55" s="55"/>
      <c r="D55" s="55"/>
      <c r="E55" s="56"/>
      <c r="F55" s="57" t="s">
        <v>59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172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122</v>
      </c>
      <c r="B56" s="55"/>
      <c r="C56" s="55"/>
      <c r="D56" s="55"/>
      <c r="E56" s="56"/>
      <c r="F56" s="57" t="s">
        <v>60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172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11</v>
      </c>
      <c r="B57" s="55"/>
      <c r="C57" s="55"/>
      <c r="D57" s="55"/>
      <c r="E57" s="56"/>
      <c r="F57" s="43" t="s">
        <v>61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172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46"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6.75" customHeight="1" x14ac:dyDescent="0.2">
      <c r="A58" s="54" t="s">
        <v>123</v>
      </c>
      <c r="B58" s="55"/>
      <c r="C58" s="55"/>
      <c r="D58" s="55"/>
      <c r="E58" s="56"/>
      <c r="F58" s="57" t="s">
        <v>62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172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124</v>
      </c>
      <c r="B59" s="55"/>
      <c r="C59" s="55"/>
      <c r="D59" s="55"/>
      <c r="E59" s="56"/>
      <c r="F59" s="57" t="s">
        <v>63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172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12</v>
      </c>
      <c r="B60" s="55"/>
      <c r="C60" s="55"/>
      <c r="D60" s="55"/>
      <c r="E60" s="56"/>
      <c r="F60" s="43" t="s">
        <v>64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172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46"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5.25" customHeight="1" x14ac:dyDescent="0.2">
      <c r="A61" s="54" t="s">
        <v>125</v>
      </c>
      <c r="B61" s="55"/>
      <c r="C61" s="55"/>
      <c r="D61" s="55"/>
      <c r="E61" s="56"/>
      <c r="F61" s="57" t="s">
        <v>65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172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126</v>
      </c>
      <c r="B62" s="55"/>
      <c r="C62" s="55"/>
      <c r="D62" s="55"/>
      <c r="E62" s="56"/>
      <c r="F62" s="57" t="s">
        <v>66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172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13</v>
      </c>
      <c r="B63" s="55"/>
      <c r="C63" s="55"/>
      <c r="D63" s="55"/>
      <c r="E63" s="56"/>
      <c r="F63" s="43" t="s">
        <v>67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172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46">
        <f>+CS64+CS65+CS66</f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6.75" customHeight="1" x14ac:dyDescent="0.2">
      <c r="A64" s="54" t="s">
        <v>127</v>
      </c>
      <c r="B64" s="55"/>
      <c r="C64" s="55"/>
      <c r="D64" s="55"/>
      <c r="E64" s="56"/>
      <c r="F64" s="57" t="s">
        <v>68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172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128</v>
      </c>
      <c r="B65" s="55"/>
      <c r="C65" s="55"/>
      <c r="D65" s="55"/>
      <c r="E65" s="56"/>
      <c r="F65" s="57" t="s">
        <v>69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172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129</v>
      </c>
      <c r="B66" s="55"/>
      <c r="C66" s="55"/>
      <c r="D66" s="55"/>
      <c r="E66" s="56"/>
      <c r="F66" s="57" t="s">
        <v>70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172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14</v>
      </c>
      <c r="B67" s="55"/>
      <c r="C67" s="55"/>
      <c r="D67" s="55"/>
      <c r="E67" s="56"/>
      <c r="F67" s="43" t="s">
        <v>145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172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0" customHeight="1" x14ac:dyDescent="0.2">
      <c r="A68" s="54" t="s">
        <v>130</v>
      </c>
      <c r="B68" s="55"/>
      <c r="C68" s="55"/>
      <c r="D68" s="55"/>
      <c r="E68" s="56"/>
      <c r="F68" s="57" t="s">
        <v>71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172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>
        <v>15</v>
      </c>
      <c r="B69" s="55"/>
      <c r="C69" s="55"/>
      <c r="D69" s="55"/>
      <c r="E69" s="56"/>
      <c r="F69" s="43" t="s">
        <v>72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5"/>
      <c r="AU69" s="37" t="s">
        <v>172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46">
        <f>+CS70</f>
        <v>0</v>
      </c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8"/>
    </row>
    <row r="70" spans="1:141" s="14" customFormat="1" ht="37.5" customHeight="1" x14ac:dyDescent="0.2">
      <c r="A70" s="54" t="s">
        <v>131</v>
      </c>
      <c r="B70" s="55"/>
      <c r="C70" s="55"/>
      <c r="D70" s="55"/>
      <c r="E70" s="56"/>
      <c r="F70" s="57" t="s">
        <v>73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172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16</v>
      </c>
      <c r="B71" s="55"/>
      <c r="C71" s="55"/>
      <c r="D71" s="55"/>
      <c r="E71" s="56"/>
      <c r="F71" s="43" t="s">
        <v>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172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f>+CS72+CS73+CS74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25"/>
    </row>
    <row r="72" spans="1:141" s="14" customFormat="1" ht="30" customHeight="1" x14ac:dyDescent="0.2">
      <c r="A72" s="54" t="s">
        <v>132</v>
      </c>
      <c r="B72" s="55"/>
      <c r="C72" s="55"/>
      <c r="D72" s="55"/>
      <c r="E72" s="56"/>
      <c r="F72" s="57" t="s">
        <v>75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172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 t="s">
        <v>133</v>
      </c>
      <c r="B73" s="55"/>
      <c r="C73" s="55"/>
      <c r="D73" s="55"/>
      <c r="E73" s="56"/>
      <c r="F73" s="57" t="s">
        <v>76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172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 t="s">
        <v>134</v>
      </c>
      <c r="B74" s="55"/>
      <c r="C74" s="55"/>
      <c r="D74" s="55"/>
      <c r="E74" s="56"/>
      <c r="F74" s="57" t="s">
        <v>77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172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17</v>
      </c>
      <c r="B75" s="55"/>
      <c r="C75" s="55"/>
      <c r="D75" s="55"/>
      <c r="E75" s="56"/>
      <c r="F75" s="43" t="s">
        <v>78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172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f>+CS76+CS77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8"/>
    </row>
    <row r="76" spans="1:141" s="14" customFormat="1" ht="30" customHeight="1" x14ac:dyDescent="0.2">
      <c r="A76" s="54" t="s">
        <v>135</v>
      </c>
      <c r="B76" s="55"/>
      <c r="C76" s="55"/>
      <c r="D76" s="55"/>
      <c r="E76" s="56"/>
      <c r="F76" s="57" t="s">
        <v>79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172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7.5" customHeight="1" x14ac:dyDescent="0.2">
      <c r="A77" s="54" t="s">
        <v>136</v>
      </c>
      <c r="B77" s="55"/>
      <c r="C77" s="55"/>
      <c r="D77" s="55"/>
      <c r="E77" s="56"/>
      <c r="F77" s="57" t="s">
        <v>80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172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18</v>
      </c>
      <c r="B78" s="55"/>
      <c r="C78" s="55"/>
      <c r="D78" s="55"/>
      <c r="E78" s="56"/>
      <c r="F78" s="43" t="s">
        <v>81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172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46">
        <f>+CS79</f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137</v>
      </c>
      <c r="B79" s="55"/>
      <c r="C79" s="55"/>
      <c r="D79" s="55"/>
      <c r="E79" s="56"/>
      <c r="F79" s="57" t="s">
        <v>82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172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0" customHeight="1" x14ac:dyDescent="0.2">
      <c r="A80" s="54">
        <v>19</v>
      </c>
      <c r="B80" s="55"/>
      <c r="C80" s="55"/>
      <c r="D80" s="55"/>
      <c r="E80" s="56"/>
      <c r="F80" s="43" t="s">
        <v>83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37" t="s">
        <v>172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46">
        <f>+CS81</f>
        <v>0</v>
      </c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8"/>
    </row>
    <row r="81" spans="1:161" s="14" customFormat="1" ht="30" customHeight="1" x14ac:dyDescent="0.2">
      <c r="A81" s="54" t="s">
        <v>138</v>
      </c>
      <c r="B81" s="55"/>
      <c r="C81" s="55"/>
      <c r="D81" s="55"/>
      <c r="E81" s="56"/>
      <c r="F81" s="57" t="s">
        <v>84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172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61" s="14" customFormat="1" ht="30" customHeight="1" x14ac:dyDescent="0.2">
      <c r="A82" s="54">
        <v>20</v>
      </c>
      <c r="B82" s="55"/>
      <c r="C82" s="55"/>
      <c r="D82" s="55"/>
      <c r="E82" s="56"/>
      <c r="F82" s="43" t="s">
        <v>85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172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f>+CS83+CS84+CS85+CS86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61" s="14" customFormat="1" ht="30" customHeight="1" x14ac:dyDescent="0.2">
      <c r="A83" s="54" t="s">
        <v>139</v>
      </c>
      <c r="B83" s="55"/>
      <c r="C83" s="55"/>
      <c r="D83" s="55"/>
      <c r="E83" s="56"/>
      <c r="F83" s="57" t="s">
        <v>86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172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61" s="14" customFormat="1" ht="30" customHeight="1" x14ac:dyDescent="0.2">
      <c r="A84" s="54" t="s">
        <v>140</v>
      </c>
      <c r="B84" s="55"/>
      <c r="C84" s="55"/>
      <c r="D84" s="55"/>
      <c r="E84" s="56"/>
      <c r="F84" s="57" t="s">
        <v>87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172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61" s="14" customFormat="1" ht="30" customHeight="1" x14ac:dyDescent="0.2">
      <c r="A85" s="54" t="s">
        <v>141</v>
      </c>
      <c r="B85" s="55"/>
      <c r="C85" s="55"/>
      <c r="D85" s="55"/>
      <c r="E85" s="56"/>
      <c r="F85" s="57" t="s">
        <v>88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172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61" s="14" customFormat="1" ht="30" customHeight="1" x14ac:dyDescent="0.2">
      <c r="A86" s="54" t="s">
        <v>142</v>
      </c>
      <c r="B86" s="55"/>
      <c r="C86" s="55"/>
      <c r="D86" s="55"/>
      <c r="E86" s="56"/>
      <c r="F86" s="57" t="s">
        <v>89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172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61" s="14" customFormat="1" ht="30" customHeight="1" x14ac:dyDescent="0.2">
      <c r="A87" s="54">
        <v>21</v>
      </c>
      <c r="B87" s="55"/>
      <c r="C87" s="55"/>
      <c r="D87" s="55"/>
      <c r="E87" s="56"/>
      <c r="F87" s="43" t="s">
        <v>90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37" t="s">
        <v>172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46">
        <f>+CS88+CS89</f>
        <v>0</v>
      </c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8"/>
    </row>
    <row r="88" spans="1:161" s="14" customFormat="1" ht="30" customHeight="1" x14ac:dyDescent="0.2">
      <c r="A88" s="54" t="s">
        <v>143</v>
      </c>
      <c r="B88" s="55"/>
      <c r="C88" s="55"/>
      <c r="D88" s="55"/>
      <c r="E88" s="56"/>
      <c r="F88" s="57" t="s">
        <v>91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172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61" s="14" customFormat="1" ht="30" customHeight="1" x14ac:dyDescent="0.2">
      <c r="A89" s="54" t="s">
        <v>144</v>
      </c>
      <c r="B89" s="55"/>
      <c r="C89" s="55"/>
      <c r="D89" s="55"/>
      <c r="E89" s="56"/>
      <c r="F89" s="57" t="s">
        <v>92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172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61" s="14" customFormat="1" ht="30" customHeight="1" x14ac:dyDescent="0.2">
      <c r="A90" s="54">
        <v>22</v>
      </c>
      <c r="B90" s="55"/>
      <c r="C90" s="55"/>
      <c r="D90" s="55"/>
      <c r="E90" s="56"/>
      <c r="F90" s="43" t="s">
        <v>93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37" t="s">
        <v>172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61" s="18" customFormat="1" ht="18" customHeight="1" x14ac:dyDescent="0.2">
      <c r="A91" s="51" t="s">
        <v>13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3"/>
      <c r="AU91" s="37" t="s">
        <v>172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BT19+BT21+BT23+BT28+BT32+BT35+BT42+BT46+BT49+BT54+BT57+BT60+BT63+BT67+BT69+BT71+BT75+BT78+BT80+BT82+BT87+BT90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CS19+CS21+CS23+CS28+CS32+CS35+CS42+CS46+CS49+CS54+CS57+CS60+CS63+CS67+CS69+CS71+CS75+CS78+CS80+CS82+CS87+CS90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61" s="5" customFormat="1" ht="12.75" customHeight="1" x14ac:dyDescent="0.2">
      <c r="B92" s="13"/>
      <c r="C92" s="13"/>
      <c r="D92" s="13"/>
      <c r="E92" s="1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U92" s="37" t="s">
        <v>172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</row>
    <row r="93" spans="1:161" s="5" customFormat="1" ht="12.75" customHeight="1" x14ac:dyDescent="0.2">
      <c r="A93" s="36" t="s">
        <v>14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40" t="s">
        <v>153</v>
      </c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14"/>
      <c r="DD93" s="14"/>
      <c r="DE93" s="14"/>
      <c r="DF93" s="14"/>
      <c r="DG93" s="14"/>
    </row>
    <row r="94" spans="1:161" s="5" customForma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49" t="s">
        <v>15</v>
      </c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14"/>
      <c r="DD94" s="14"/>
      <c r="DE94" s="14"/>
      <c r="DF94" s="14"/>
      <c r="DG94" s="14"/>
    </row>
    <row r="95" spans="1:161" s="7" customFormat="1" x14ac:dyDescent="0.2">
      <c r="A95" s="42" t="s">
        <v>154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J95" s="42" t="s">
        <v>189</v>
      </c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</row>
    <row r="96" spans="1:161" s="8" customFormat="1" ht="12.75" customHeight="1" x14ac:dyDescent="0.2">
      <c r="A96" s="49" t="s">
        <v>16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19"/>
      <c r="AF96" s="19"/>
      <c r="AG96" s="19"/>
      <c r="AH96" s="19"/>
      <c r="AJ96" s="49" t="s">
        <v>17</v>
      </c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FE96" s="8" t="s">
        <v>21</v>
      </c>
    </row>
  </sheetData>
  <mergeCells count="400">
    <mergeCell ref="A93:AO93"/>
    <mergeCell ref="AP93:DB93"/>
    <mergeCell ref="AP94:DB94"/>
    <mergeCell ref="A95:AD95"/>
    <mergeCell ref="AJ95:BM95"/>
    <mergeCell ref="A96:AD96"/>
    <mergeCell ref="AJ96:BM96"/>
    <mergeCell ref="A90:E90"/>
    <mergeCell ref="F90:AT90"/>
    <mergeCell ref="AU90:BS90"/>
    <mergeCell ref="BT90:CR90"/>
    <mergeCell ref="CS90:EK90"/>
    <mergeCell ref="A91:AT91"/>
    <mergeCell ref="AU91:BS91"/>
    <mergeCell ref="BT91:CR91"/>
    <mergeCell ref="CS91:EK91"/>
    <mergeCell ref="AU92:BS92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барсук</vt:lpstr>
      <vt:lpstr>бобр</vt:lpstr>
      <vt:lpstr>выдра</vt:lpstr>
      <vt:lpstr>норки</vt:lpstr>
      <vt:lpstr>ондатра</vt:lpstr>
      <vt:lpstr>белки</vt:lpstr>
      <vt:lpstr>вод.полевка</vt:lpstr>
      <vt:lpstr>горностай</vt:lpstr>
      <vt:lpstr>заяц-беляк</vt:lpstr>
      <vt:lpstr>заяц-русак</vt:lpstr>
      <vt:lpstr>енотов.собака</vt:lpstr>
      <vt:lpstr>ласка</vt:lpstr>
      <vt:lpstr>куница</vt:lpstr>
      <vt:lpstr>лисица</vt:lpstr>
      <vt:lpstr>рысь</vt:lpstr>
      <vt:lpstr>хори</vt:lpstr>
      <vt:lpstr>крот</vt:lpstr>
      <vt:lpstr>хомяк</vt:lpstr>
      <vt:lpstr>барсук!Область_печати</vt:lpstr>
      <vt:lpstr>белки!Область_печати</vt:lpstr>
      <vt:lpstr>бобр!Область_печати</vt:lpstr>
      <vt:lpstr>вод.полевка!Область_печати</vt:lpstr>
      <vt:lpstr>выдра!Область_печати</vt:lpstr>
      <vt:lpstr>горностай!Область_печати</vt:lpstr>
      <vt:lpstr>енотов.собака!Область_печати</vt:lpstr>
      <vt:lpstr>'заяц-беляк'!Область_печати</vt:lpstr>
      <vt:lpstr>'заяц-русак'!Область_печати</vt:lpstr>
      <vt:lpstr>крот!Область_печати</vt:lpstr>
      <vt:lpstr>куница!Область_печати</vt:lpstr>
      <vt:lpstr>ласка!Область_печати</vt:lpstr>
      <vt:lpstr>лисица!Область_печати</vt:lpstr>
      <vt:lpstr>норки!Область_печати</vt:lpstr>
      <vt:lpstr>ондатра!Область_печати</vt:lpstr>
      <vt:lpstr>рысь!Область_печати</vt:lpstr>
      <vt:lpstr>хомяк!Область_печати</vt:lpstr>
      <vt:lpstr>хори!Область_печати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2023-04-21T07:55:03Z</cp:lastPrinted>
  <dcterms:created xsi:type="dcterms:W3CDTF">2021-03-09T11:25:25Z</dcterms:created>
  <dcterms:modified xsi:type="dcterms:W3CDTF">2023-04-21T07:56:33Z</dcterms:modified>
</cp:coreProperties>
</file>